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1"/>
  </bookViews>
  <sheets>
    <sheet name="ptr.listare" sheetId="1" r:id="rId1"/>
    <sheet name="ptr.acte" sheetId="2" r:id="rId2"/>
  </sheets>
  <definedNames/>
  <calcPr fullCalcOnLoad="1"/>
</workbook>
</file>

<file path=xl/sharedStrings.xml><?xml version="1.0" encoding="utf-8"?>
<sst xmlns="http://schemas.openxmlformats.org/spreadsheetml/2006/main" count="855" uniqueCount="477">
  <si>
    <t>DUCFARM SRL</t>
  </si>
  <si>
    <t>Cluj - Napoca str. Craiova nr.28-30, parter, bl.B, sc.2, ap.20</t>
  </si>
  <si>
    <t>Gorcea Radu Ovidiu</t>
  </si>
  <si>
    <t>KARMA VIOLET FARM SRL</t>
  </si>
  <si>
    <t>Santandrei str. Crinului nr.25</t>
  </si>
  <si>
    <t>Borbei Dumitru Paul</t>
  </si>
  <si>
    <t>ALOE FARM SRL</t>
  </si>
  <si>
    <t>Marghita,str. Eroilor nr.3</t>
  </si>
  <si>
    <t>Nedelcu Claudiu Alin</t>
  </si>
  <si>
    <t>1006/PNS</t>
  </si>
  <si>
    <t>1013/PNS</t>
  </si>
  <si>
    <t>1015/PNS</t>
  </si>
  <si>
    <t>HELP NET FARMA SA</t>
  </si>
  <si>
    <t>Bucuresti str. Pictor Rosenthal nr.14, et.2, ap.3</t>
  </si>
  <si>
    <t>SPINEX MEDFARM SRL</t>
  </si>
  <si>
    <t>Gepiu nr.81</t>
  </si>
  <si>
    <t>Indre Maria</t>
  </si>
  <si>
    <t>RAICOS FARM SRL</t>
  </si>
  <si>
    <t>Oradea str. Barierei nr.8</t>
  </si>
  <si>
    <t>VALIDAV SRL</t>
  </si>
  <si>
    <t>Com Cabesti sat Goila, str. - nr. 52</t>
  </si>
  <si>
    <t>C.G.V. PHARMA SRL</t>
  </si>
  <si>
    <t>Alesd str. Cocarliei nr.G2, parter spatiu comercial</t>
  </si>
  <si>
    <t>FARMACIA TUTUROR SRL</t>
  </si>
  <si>
    <t>Tileagd str. Trandafirilor 106</t>
  </si>
  <si>
    <t>Chircea Sorin</t>
  </si>
  <si>
    <t>SUFLET FARM SRL</t>
  </si>
  <si>
    <t>ORTOTRAUMA FARM SRL</t>
  </si>
  <si>
    <t>Oradea str. Ceahlaului nr.12</t>
  </si>
  <si>
    <t>Popa Alexandru</t>
  </si>
  <si>
    <t>CATENA  HYGEIA</t>
  </si>
  <si>
    <t>Pitesti,str.Banat nr.2,corp D,parter, C1</t>
  </si>
  <si>
    <t>Foghis Monica</t>
  </si>
  <si>
    <t>VILEUS MED-COM SRL</t>
  </si>
  <si>
    <t>Municipiul Pitesti, str. Banat nr.2</t>
  </si>
  <si>
    <t>Banea Alina Maria</t>
  </si>
  <si>
    <t>FARMASIM SRL</t>
  </si>
  <si>
    <t>Com Balc str.Primaverii nr.1bl.PB3 sc B ap.1</t>
  </si>
  <si>
    <t>Serban Simona Ioana</t>
  </si>
  <si>
    <t>FARMACIA MARIFLORA SRL</t>
  </si>
  <si>
    <t>sat Batar , comuna Batar nr.328</t>
  </si>
  <si>
    <t>Martin-Toma Maria</t>
  </si>
  <si>
    <t>MADAFARM SRL</t>
  </si>
  <si>
    <t>Tinca str. Avram Iancu nr.36</t>
  </si>
  <si>
    <t>Ganea Mariana</t>
  </si>
  <si>
    <t>GABFARM SRL</t>
  </si>
  <si>
    <t>Hoble Doina</t>
  </si>
  <si>
    <t>MAGISTRA SRL</t>
  </si>
  <si>
    <t>Pitesti,str.Banat nr.2(biroul nr.4)</t>
  </si>
  <si>
    <t>Benchis Vasile Ovidiu</t>
  </si>
  <si>
    <t>FARMARION PLUS SRL</t>
  </si>
  <si>
    <t>Pitesti,str.Banat nr.2,corp D,et I-C1,birou 13</t>
  </si>
  <si>
    <t>BIOVITA SRL</t>
  </si>
  <si>
    <t>Salonta, str.P-ta Unirii nr.40, bl.Z3</t>
  </si>
  <si>
    <t>Constantin Delia Alina</t>
  </si>
  <si>
    <t>MIOSOTIS PLUS SRL</t>
  </si>
  <si>
    <t>Pitesti,str.Banat nr.2(C1-Corp D birou14)</t>
  </si>
  <si>
    <t>ADEN FARM SRL</t>
  </si>
  <si>
    <t>Oradea,str.Lamaitei nr.1</t>
  </si>
  <si>
    <t>EBERS COM SRL</t>
  </si>
  <si>
    <t>Pitesti,str.Banat nr.2(biroul nr.3)</t>
  </si>
  <si>
    <t>IDEA MED SRL</t>
  </si>
  <si>
    <t>Bucuresti, B-dul Unirii,nr.15,bl.3,sc.2,etj.6-7,ap.48,sector 4</t>
  </si>
  <si>
    <t>NERTERA FARM SRL</t>
  </si>
  <si>
    <t>sat.Tasad,com.Dragesti,nr.120/A</t>
  </si>
  <si>
    <t>Sarac Adela Lavinia</t>
  </si>
  <si>
    <t>VIRIDIS IMPEX SRL</t>
  </si>
  <si>
    <t>Oradea str.Arany Janos nr.1 ap.9</t>
  </si>
  <si>
    <t>Mandrovici  Carmen</t>
  </si>
  <si>
    <t>SERBIEN IMPEX SRL</t>
  </si>
  <si>
    <t>Oradea, str.B-dul Dacia nr.52, Bl.AN 34</t>
  </si>
  <si>
    <t>Sarb Valeria</t>
  </si>
  <si>
    <t>KORONIA FARM SRL</t>
  </si>
  <si>
    <t>Stei,str.Independentei nr.18 ap.2</t>
  </si>
  <si>
    <t>Guler Alin</t>
  </si>
  <si>
    <t>DIANAVAL SRL</t>
  </si>
  <si>
    <t>Valea lui Mihai, str.Arany Janos nr.1A</t>
  </si>
  <si>
    <t>Ardelean Magda Tunde</t>
  </si>
  <si>
    <t>S.I.E.P.C.O.F.A.R SA</t>
  </si>
  <si>
    <t>Bucuresti,sector 4,Calea Serban Voda,nr.282,bl.3B,partet,ap.36</t>
  </si>
  <si>
    <t>Catalin Galetuse</t>
  </si>
  <si>
    <t>FARMACRIS LIFE SRL</t>
  </si>
  <si>
    <t>Oradea,Calea Adevarului nr.26E</t>
  </si>
  <si>
    <t>Nagy Simona Florica</t>
  </si>
  <si>
    <t>JUVALEX FARM SRL</t>
  </si>
  <si>
    <t>Oradea str. Aluminei nr.43, Bl.A3, sc. B, ap.32</t>
  </si>
  <si>
    <t>Venter Claudia Gabriela</t>
  </si>
  <si>
    <t>IST - BET COM SRL</t>
  </si>
  <si>
    <t>Com.Curtuiseni nr.14</t>
  </si>
  <si>
    <t>Kecskes Istvan</t>
  </si>
  <si>
    <t>DELOR PROD COM SRL</t>
  </si>
  <si>
    <t>Sat Rapa, Comuna Tinca, nr. 228</t>
  </si>
  <si>
    <t>Delan Nicolae Cosmin</t>
  </si>
  <si>
    <t>FARMACIA OLYMP SRL</t>
  </si>
  <si>
    <t>Oradea, str.Tudor Vladimirescu 73</t>
  </si>
  <si>
    <t xml:space="preserve">Pop Olimpia Elena </t>
  </si>
  <si>
    <t xml:space="preserve">FARMPIL SRL </t>
  </si>
  <si>
    <t>Oradea, str.Fabricilor nr.8</t>
  </si>
  <si>
    <t>Gherga Cornelia  Flora</t>
  </si>
  <si>
    <t>AGRIMONIA FARM PLUS SRL</t>
  </si>
  <si>
    <t>Sacuieni,str.Petofi Sandor,nr.2</t>
  </si>
  <si>
    <t>Bot Ioana Virginia</t>
  </si>
  <si>
    <t>FARMA-FONTANA IMPEX SRL</t>
  </si>
  <si>
    <t>Oradea str. Transilvaniei 16 Bl. U1</t>
  </si>
  <si>
    <t>MIG FARM SRL</t>
  </si>
  <si>
    <t>Oradea P-ta Regele Ferdinand I, nr.3</t>
  </si>
  <si>
    <t>Nitulescu Mariana Georgeta</t>
  </si>
  <si>
    <t>TARAXACUM FARM SRL</t>
  </si>
  <si>
    <t>Pomezeu nr.70</t>
  </si>
  <si>
    <t>Hetei Ghizella Ana</t>
  </si>
  <si>
    <t>RODIA SRL</t>
  </si>
  <si>
    <t>Oradea str. Doinei nr.26, bl.PC 86, ap.1</t>
  </si>
  <si>
    <t>Vicas Laura Gratiela</t>
  </si>
  <si>
    <t>FARMA IMPEX SRL</t>
  </si>
  <si>
    <t>Beius str. Vasile Lucaciu nr.10</t>
  </si>
  <si>
    <t>Rascov Cosmin</t>
  </si>
  <si>
    <t>FARMACO-COM SRL</t>
  </si>
  <si>
    <t>Suplacu de Barcau Str. Minerilor 4</t>
  </si>
  <si>
    <t>Patay Eva Brigitta</t>
  </si>
  <si>
    <t>FARMACIA ESCULAP SRL</t>
  </si>
  <si>
    <t>Oradea, Piata Bucuresti nr.2,bloc D10</t>
  </si>
  <si>
    <t>FARMASAL PLUS SRL</t>
  </si>
  <si>
    <t>Pitesti str. Banat nr.2, C1-Corp D, parter, Birou 64</t>
  </si>
  <si>
    <t>Marincas Nicoleta</t>
  </si>
  <si>
    <t>CODINS SRL</t>
  </si>
  <si>
    <t>Tinca str. Republicii nr.77/A</t>
  </si>
  <si>
    <t>Florea Adriana Florina</t>
  </si>
  <si>
    <t>SILPETI COM SRL</t>
  </si>
  <si>
    <t>Vadu Crisului nr. 388</t>
  </si>
  <si>
    <t>Halasz Loredana</t>
  </si>
  <si>
    <t>MEDICA PLUS SRL</t>
  </si>
  <si>
    <t>Bors nr.190/B</t>
  </si>
  <si>
    <t>Gîtea Daniela</t>
  </si>
  <si>
    <t>MELISSA FARM SRL</t>
  </si>
  <si>
    <t>Oradea str. Nicolae Jiga 16</t>
  </si>
  <si>
    <t>Carbunar Marius Mihai</t>
  </si>
  <si>
    <t>PHANIA FARM SRL</t>
  </si>
  <si>
    <t>Sinmartin, str.Principala nr.105</t>
  </si>
  <si>
    <t>Salvan Anamaria Stefania;</t>
  </si>
  <si>
    <t>Andreea Grigorescu</t>
  </si>
  <si>
    <t>Nr.crt</t>
  </si>
  <si>
    <t xml:space="preserve">CTR </t>
  </si>
  <si>
    <t>DENUMIRE FARMACIE</t>
  </si>
  <si>
    <t>SEDIU SOCIAL</t>
  </si>
  <si>
    <t>REPREZENTANT LEGAL</t>
  </si>
  <si>
    <t>CEFA FARM ST. SEBASTIAN SRL</t>
  </si>
  <si>
    <t>Cefa, nr.1/B</t>
  </si>
  <si>
    <t>Nemeth Tibor Lajos</t>
  </si>
  <si>
    <t>FARMASERVICE ISOC SRL</t>
  </si>
  <si>
    <t>Beius, str.Burgundia Mare nr.11</t>
  </si>
  <si>
    <t>EURO KINGLAND SRL</t>
  </si>
  <si>
    <t>Oradea str. Hategului nr.83</t>
  </si>
  <si>
    <t>Timis Toader</t>
  </si>
  <si>
    <t>K.M.S.DINAMIC SRL</t>
  </si>
  <si>
    <t>Sat. Cociuba Mare nr.206</t>
  </si>
  <si>
    <t>Mladin Rodica</t>
  </si>
  <si>
    <t>DELIA FARM IMPEX SRL</t>
  </si>
  <si>
    <t>Oradea, Piata Unirii nr.5 ap.5</t>
  </si>
  <si>
    <t>David Monika</t>
  </si>
  <si>
    <t>VIA SANA SRL</t>
  </si>
  <si>
    <t>Oradea str.Corneliu Coposu nr.2</t>
  </si>
  <si>
    <t>Sotoc Felicia Maria</t>
  </si>
  <si>
    <t>HOLIDAYFARM SRL</t>
  </si>
  <si>
    <t>Com. Sanmartin, Sat. Cordau nr.1/A</t>
  </si>
  <si>
    <t>RETETAFARM SRL</t>
  </si>
  <si>
    <t>Com. Sambata Sat. Zavoiu nr.116</t>
  </si>
  <si>
    <t>Bodea Diana Anca</t>
  </si>
  <si>
    <t>PAEONIA LACTIFLORA FARM SRL</t>
  </si>
  <si>
    <t>Marghita str. Progresului nr.53/A</t>
  </si>
  <si>
    <t>Druhora Cristina Floriana</t>
  </si>
  <si>
    <t>FARMACIA ERA SRL</t>
  </si>
  <si>
    <t>Oradea str. Transilvaniei nr.24,Bl.AN 43</t>
  </si>
  <si>
    <t>Robas Mihaela Nicoleta</t>
  </si>
  <si>
    <t>VEST-FARM SRL</t>
  </si>
  <si>
    <t>Oradea P-ta Regele Ferdinand nr.3</t>
  </si>
  <si>
    <t>Nitulescu Ciprian Serban</t>
  </si>
  <si>
    <t>ADONIA SRL</t>
  </si>
  <si>
    <t>Oradea Piata 1Decembrie 8</t>
  </si>
  <si>
    <t>Zaboyszki Ana</t>
  </si>
  <si>
    <t>MEREDIS FARM SRL</t>
  </si>
  <si>
    <t xml:space="preserve">Sacuieni,str.Petofi Sandor,nr.4 </t>
  </si>
  <si>
    <t>VALI FARM SRL</t>
  </si>
  <si>
    <t>Diosig str. Livezilor 26</t>
  </si>
  <si>
    <t>Sumalan Viorel</t>
  </si>
  <si>
    <t>GENTIANA SRL</t>
  </si>
  <si>
    <t>Oradea str. Seleusului 29 Bl. D48 ,ap.2,parter</t>
  </si>
  <si>
    <t>Onita Floare</t>
  </si>
  <si>
    <t>ARNICA SRL</t>
  </si>
  <si>
    <t>Marghita str.Republicii nr.14</t>
  </si>
  <si>
    <t>FARMART SRL</t>
  </si>
  <si>
    <t>Marghita Piata Independentei bl.11 ,Ap.1</t>
  </si>
  <si>
    <t>Lajos Agneta</t>
  </si>
  <si>
    <t>ASCLEPIOS SRL</t>
  </si>
  <si>
    <t>Stei str. Andrei Muresanu, nr.15C</t>
  </si>
  <si>
    <t>Lupeanu Tudor</t>
  </si>
  <si>
    <t>ANAMARIA SRL</t>
  </si>
  <si>
    <t>Vascau str. Crisului 1</t>
  </si>
  <si>
    <t>Sere Andreea</t>
  </si>
  <si>
    <t>GALENICA SRL</t>
  </si>
  <si>
    <t>Vadu Crisului nr. 687</t>
  </si>
  <si>
    <t>Dubau Ecaterina</t>
  </si>
  <si>
    <t>DORA FARM SRL</t>
  </si>
  <si>
    <t>Oradea str. Gheorghe Doja nr.104, Bl. C2</t>
  </si>
  <si>
    <t>Melan (Timar) Dora Judita</t>
  </si>
  <si>
    <t>ANDAFARM IMPEX SRL</t>
  </si>
  <si>
    <t>Stei str. Salcâmilor 26</t>
  </si>
  <si>
    <t>FLORIFARM SRL</t>
  </si>
  <si>
    <t>Sat Sudrigiu, comuna Rieni nr.129/A</t>
  </si>
  <si>
    <t>Vesa Florica</t>
  </si>
  <si>
    <t>MEDIFARM SPERANTA SRL</t>
  </si>
  <si>
    <t>Tileagd str. Trandafirilor 97</t>
  </si>
  <si>
    <t>Bembea Maria</t>
  </si>
  <si>
    <t>BELLADONA SRL</t>
  </si>
  <si>
    <t>Oradea Piata Cetatii 4</t>
  </si>
  <si>
    <t>Apolzan Lupoaia Saveta</t>
  </si>
  <si>
    <t>FILEO FARM SRL</t>
  </si>
  <si>
    <t>Oradea str. Iasomiei 49/A</t>
  </si>
  <si>
    <t>Koteles Popa Tibor</t>
  </si>
  <si>
    <t>VITAMINA SRL</t>
  </si>
  <si>
    <t>Oradea str. Corneiu Coposu nr.2</t>
  </si>
  <si>
    <t>Sotoc Felicia</t>
  </si>
  <si>
    <t>BUTUC IMPEX SRL</t>
  </si>
  <si>
    <t>Alesd str. Paraului nr. 14</t>
  </si>
  <si>
    <t>PROELA FARM SRL</t>
  </si>
  <si>
    <t>Oradea str. B-dul Dacia 110, Bl.B1parter</t>
  </si>
  <si>
    <t>Petrut Mihaela</t>
  </si>
  <si>
    <t>SANCTA TRINITAS SRL</t>
  </si>
  <si>
    <t>Biharia str. Szent Peter nr.1</t>
  </si>
  <si>
    <t>LETIFARM SRL</t>
  </si>
  <si>
    <t>Ineu nr.241</t>
  </si>
  <si>
    <t>Bobirneci Letitia Florina</t>
  </si>
  <si>
    <t>FARMACIA HECATE SRL</t>
  </si>
  <si>
    <t>Valea lui Mihai str. Republicii 48</t>
  </si>
  <si>
    <t>Ardelean I. T. Ioan</t>
  </si>
  <si>
    <t>V.M. BUTAS  SRL</t>
  </si>
  <si>
    <t>Beius Piata Samuil Vulcan 11</t>
  </si>
  <si>
    <t>Butas Margit Raki</t>
  </si>
  <si>
    <t>EUSEBIA SRL</t>
  </si>
  <si>
    <t>Suncuius ,str.Transilvaniei nr.408</t>
  </si>
  <si>
    <t>Coroiu Flavia Elena</t>
  </si>
  <si>
    <t>RARES SRL</t>
  </si>
  <si>
    <t>Biharia str.Moldovei nr.116</t>
  </si>
  <si>
    <t>Matias Simona Andrea</t>
  </si>
  <si>
    <t xml:space="preserve">OLEANDER SRL </t>
  </si>
  <si>
    <t>Sat. Buduslau, Com. Buduslau nr.285/A</t>
  </si>
  <si>
    <t>Iuhasz Erika Maria</t>
  </si>
  <si>
    <t>Bagosi Annamaria</t>
  </si>
  <si>
    <t>FARMACIA QUERCUS SRL</t>
  </si>
  <si>
    <t>Oradea str.Gheorghe Doja nr.108 bl.C4,etj.3 ap.7</t>
  </si>
  <si>
    <t>Pop Olimpia Florita</t>
  </si>
  <si>
    <t>SANTE FARM SRL</t>
  </si>
  <si>
    <t>Simian nr.612</t>
  </si>
  <si>
    <t>Rubletzky Magda Veronica</t>
  </si>
  <si>
    <t>ATROPA FARM SRL</t>
  </si>
  <si>
    <t>Oradea str.Transilvaniei,nr.23,bl.AN 51,parter</t>
  </si>
  <si>
    <t>Apolzan Saveta</t>
  </si>
  <si>
    <t>PANAX FARM SRL</t>
  </si>
  <si>
    <t>Tileagd,str.Bistricioarei,nr.14</t>
  </si>
  <si>
    <t>Fodor Ilona Katalin</t>
  </si>
  <si>
    <t>DIAFARMA SRL</t>
  </si>
  <si>
    <t>sat Alparea,com.Osorhei,str.Mare,nr.13</t>
  </si>
  <si>
    <t>Uivarosan Diana Florina</t>
  </si>
  <si>
    <t>NARCIS FARM SRL</t>
  </si>
  <si>
    <t>Oradea str Calea Aradului nr.13 bl P 72 et.2 ap.9</t>
  </si>
  <si>
    <t>Benedek Emoke Reka</t>
  </si>
  <si>
    <t>FARMACIA CRICOPHARM SRL</t>
  </si>
  <si>
    <t>Oradea, str.Razboieni nr.61</t>
  </si>
  <si>
    <t>Mladin Elena Cristina</t>
  </si>
  <si>
    <t>FARMACIA ALMA SRL</t>
  </si>
  <si>
    <t>Stei, str.Poet Andrei Muresanu, Bl.1B, ap.9</t>
  </si>
  <si>
    <t>Lupeanu Florina Laura</t>
  </si>
  <si>
    <t>DEMCOM DAMIANA PHARM SRL</t>
  </si>
  <si>
    <t>Comuna Popesti, sat Voivozi nr.468</t>
  </si>
  <si>
    <t>Demian Dana Camelia</t>
  </si>
  <si>
    <t>OANA FARM SRL</t>
  </si>
  <si>
    <t>Comuna Bratca, sat Bratca nr.149</t>
  </si>
  <si>
    <t>Twilit Oana Raluca</t>
  </si>
  <si>
    <t>HOREA&amp;CARMEN SRL</t>
  </si>
  <si>
    <t>Oradea STR. George Enescu nr.17, ap.3, cam.3</t>
  </si>
  <si>
    <t>Rus Lucia</t>
  </si>
  <si>
    <t>ERINUS SRL</t>
  </si>
  <si>
    <t>Sacueni str. Libertatii nr.15</t>
  </si>
  <si>
    <t>FARMACIA ANDREEA SRL</t>
  </si>
  <si>
    <t>Com.Rosia, sat.Rosia nr.718/A</t>
  </si>
  <si>
    <t>Fericel Marioara Valeria</t>
  </si>
  <si>
    <t>DENILORE FARM SRL</t>
  </si>
  <si>
    <t>Sat Abram, Com. Abram, nr. 8</t>
  </si>
  <si>
    <t>Fritea Loredana</t>
  </si>
  <si>
    <t>RENATAFARM SRL</t>
  </si>
  <si>
    <t>Sat Tinca, Com. Tinca, Str. Avram Iancu 74</t>
  </si>
  <si>
    <t>Biro Emese Renata</t>
  </si>
  <si>
    <t>DAVID ADAM SRL</t>
  </si>
  <si>
    <t>Sat Suplacu de Barcau, str Valea Cerului nr. 26</t>
  </si>
  <si>
    <t>Helmeczi Tibor</t>
  </si>
  <si>
    <t>LA IZVORUL SANATATII SRL</t>
  </si>
  <si>
    <t>Bratca nr.102</t>
  </si>
  <si>
    <t>Gordan Gheorghita</t>
  </si>
  <si>
    <t>GEOVITAS FARM</t>
  </si>
  <si>
    <t>Girisu de Cris nr.315</t>
  </si>
  <si>
    <t>Pacurar Laura</t>
  </si>
  <si>
    <t>DEN FARMINA SRL</t>
  </si>
  <si>
    <t>Bratca nr.127</t>
  </si>
  <si>
    <t>Popa Alina</t>
  </si>
  <si>
    <t>GABYO TEAM SRL</t>
  </si>
  <si>
    <t>Com. Nojorid, Sat Nojorid nr.392/B</t>
  </si>
  <si>
    <t>Ivan Gabriel</t>
  </si>
  <si>
    <t>FARMACIA FAN SRL</t>
  </si>
  <si>
    <t>Com. Popesti Sat. Cuzap nr.364/B</t>
  </si>
  <si>
    <t>Fanea Maria</t>
  </si>
  <si>
    <t>DANALIS FARM SRL</t>
  </si>
  <si>
    <t>Com Rabagani Sat. Rabagani nr.16</t>
  </si>
  <si>
    <t>Dragan Alexandra Daniela</t>
  </si>
  <si>
    <t>FARMACEUTICA REMEDIA SA</t>
  </si>
  <si>
    <t>Deva str. Nicolae Balcescu nr.2</t>
  </si>
  <si>
    <t>SOLIS FARMA SRL</t>
  </si>
  <si>
    <t>Beius str. Romana nr.6</t>
  </si>
  <si>
    <t>Bitea Catalin</t>
  </si>
  <si>
    <t>AMF  FARMA SRL</t>
  </si>
  <si>
    <t>Oradea str. Iuhasz Gyula nr.21</t>
  </si>
  <si>
    <t>Florea Ancuta Meda</t>
  </si>
  <si>
    <t>PERLA FARM SRL</t>
  </si>
  <si>
    <t>Marghita str. Salcamilor nr.39</t>
  </si>
  <si>
    <t>Craciun Laura Maria</t>
  </si>
  <si>
    <t>LONGEVIVA FARM SRL</t>
  </si>
  <si>
    <t>Salard str. Principala nr.411</t>
  </si>
  <si>
    <t>Busca Georgeta Corina</t>
  </si>
  <si>
    <t>VITALOGY SRL</t>
  </si>
  <si>
    <t>Oradea str. Corneliu Coposu 15 Bl. AN 19 ap. 1</t>
  </si>
  <si>
    <t>Ghitea Sorinel</t>
  </si>
  <si>
    <t>1001/PNS</t>
  </si>
  <si>
    <t>1003/PNS</t>
  </si>
  <si>
    <t>1004/PNS</t>
  </si>
  <si>
    <t>1005/PNS</t>
  </si>
  <si>
    <t>1007/PNS</t>
  </si>
  <si>
    <t>1008/PNS</t>
  </si>
  <si>
    <t>1009/PNS</t>
  </si>
  <si>
    <t>1010/PNS</t>
  </si>
  <si>
    <t>1011/PNS</t>
  </si>
  <si>
    <t>1012/PNS</t>
  </si>
  <si>
    <t>1014/PNS</t>
  </si>
  <si>
    <t>1017/PNS</t>
  </si>
  <si>
    <t>1019/PNS</t>
  </si>
  <si>
    <t>1020/PNS</t>
  </si>
  <si>
    <t>1027/PNS</t>
  </si>
  <si>
    <t>1029/PNS</t>
  </si>
  <si>
    <t>1031/PNS</t>
  </si>
  <si>
    <t>1032/PNS</t>
  </si>
  <si>
    <t>1036/PNS</t>
  </si>
  <si>
    <t>1037/PNS</t>
  </si>
  <si>
    <t>1040/PNS</t>
  </si>
  <si>
    <t>1041/PNS</t>
  </si>
  <si>
    <t>1044/PNS</t>
  </si>
  <si>
    <t>1045/PNS</t>
  </si>
  <si>
    <t>1051/PNS</t>
  </si>
  <si>
    <t>1055/PNS</t>
  </si>
  <si>
    <t>1056/PNS</t>
  </si>
  <si>
    <t>1058/PNS</t>
  </si>
  <si>
    <t>1062/PNS</t>
  </si>
  <si>
    <t>1063/PNS</t>
  </si>
  <si>
    <t>1066/PNS</t>
  </si>
  <si>
    <t>1072/PNS</t>
  </si>
  <si>
    <t>1074/PNS</t>
  </si>
  <si>
    <t>1081/PNS</t>
  </si>
  <si>
    <t>1082/PNS</t>
  </si>
  <si>
    <t>1095/PNS</t>
  </si>
  <si>
    <t>1096/PNS</t>
  </si>
  <si>
    <t>1103/PNS</t>
  </si>
  <si>
    <t>1105/PNS</t>
  </si>
  <si>
    <t>1106/PNS</t>
  </si>
  <si>
    <t>1108/PNS</t>
  </si>
  <si>
    <t>1109/PNS</t>
  </si>
  <si>
    <t>1110/PNS</t>
  </si>
  <si>
    <t>1112/PNS</t>
  </si>
  <si>
    <t>1113/PNS</t>
  </si>
  <si>
    <t>1115/PNS</t>
  </si>
  <si>
    <t>1116/PNS</t>
  </si>
  <si>
    <t>1118/PNS</t>
  </si>
  <si>
    <t>1119/PNS</t>
  </si>
  <si>
    <t>1120/PNS</t>
  </si>
  <si>
    <t>1123/PNS</t>
  </si>
  <si>
    <t>1126/PNS</t>
  </si>
  <si>
    <t>1128/PNS</t>
  </si>
  <si>
    <t>1129/PNS</t>
  </si>
  <si>
    <t>1130/PNS</t>
  </si>
  <si>
    <t>1133/PNS</t>
  </si>
  <si>
    <t>1134/PNS</t>
  </si>
  <si>
    <t>1135/PNS</t>
  </si>
  <si>
    <t>1136/PNS</t>
  </si>
  <si>
    <t>1137/PNS</t>
  </si>
  <si>
    <t>1138/PNS</t>
  </si>
  <si>
    <t>1145/PNS</t>
  </si>
  <si>
    <t>1147/PNS</t>
  </si>
  <si>
    <t>1150/PNS</t>
  </si>
  <si>
    <t>1152/PNS</t>
  </si>
  <si>
    <t>1153/PNS</t>
  </si>
  <si>
    <t>1155/PNS</t>
  </si>
  <si>
    <t>1161/PNS</t>
  </si>
  <si>
    <t>1164/PNS</t>
  </si>
  <si>
    <t>1175/PNS</t>
  </si>
  <si>
    <t>1176/PNS</t>
  </si>
  <si>
    <t>1179/PNS</t>
  </si>
  <si>
    <t>1180/PNS</t>
  </si>
  <si>
    <t>1181/PNS</t>
  </si>
  <si>
    <t>1183/PNS</t>
  </si>
  <si>
    <t>1184/PNS</t>
  </si>
  <si>
    <t>1186/PNS</t>
  </si>
  <si>
    <t>1188/PNS</t>
  </si>
  <si>
    <t>1193/PNS</t>
  </si>
  <si>
    <t>1196/PNS</t>
  </si>
  <si>
    <t>1204/PNS</t>
  </si>
  <si>
    <t>1205/PNS</t>
  </si>
  <si>
    <t>1209/PNS</t>
  </si>
  <si>
    <t>1217/PNS</t>
  </si>
  <si>
    <t>1219/PNS</t>
  </si>
  <si>
    <t>1220/PNS</t>
  </si>
  <si>
    <t>1225/PNS</t>
  </si>
  <si>
    <t>1230/PNS</t>
  </si>
  <si>
    <t>1232/PNS</t>
  </si>
  <si>
    <t>1233/PNS</t>
  </si>
  <si>
    <t>1236/PNS</t>
  </si>
  <si>
    <t>1237/PNS</t>
  </si>
  <si>
    <t>1240/PNS</t>
  </si>
  <si>
    <t>1242/PNS</t>
  </si>
  <si>
    <t>1246/PNS</t>
  </si>
  <si>
    <t>1248/PNS</t>
  </si>
  <si>
    <t>1251/PNS</t>
  </si>
  <si>
    <t>1259/PNS</t>
  </si>
  <si>
    <t>1261/PNS</t>
  </si>
  <si>
    <t>1267/PNS</t>
  </si>
  <si>
    <t>1271/PNS</t>
  </si>
  <si>
    <t>1272/PNS</t>
  </si>
  <si>
    <t>1275/PNS</t>
  </si>
  <si>
    <t>1279/PNS</t>
  </si>
  <si>
    <t>1280/PNS</t>
  </si>
  <si>
    <t>1282/PNS</t>
  </si>
  <si>
    <t>1285/PNS</t>
  </si>
  <si>
    <t>1287/PNS</t>
  </si>
  <si>
    <t>1289/PNS</t>
  </si>
  <si>
    <t>1290/PNS</t>
  </si>
  <si>
    <t>1291/PNS</t>
  </si>
  <si>
    <t>1292/PNS</t>
  </si>
  <si>
    <t>Lovas Ibolya</t>
  </si>
  <si>
    <t>Nikolay Binev Kolev si Fezi Otilia</t>
  </si>
  <si>
    <t>total</t>
  </si>
  <si>
    <t>Malița Avram Otilia Luminița</t>
  </si>
  <si>
    <t>Butuc Andreea</t>
  </si>
  <si>
    <t xml:space="preserve">Losonczi Eniko Renata </t>
  </si>
  <si>
    <t>Tarus Valentin Norbert</t>
  </si>
  <si>
    <t>DR.MAX SRL</t>
  </si>
  <si>
    <t xml:space="preserve">Comuna Mogosoaia,str.Aeroportului nr.53 </t>
  </si>
  <si>
    <t>Mironeasa Iustina</t>
  </si>
  <si>
    <t>Borod nr. 116</t>
  </si>
  <si>
    <t>ADO</t>
  </si>
  <si>
    <t xml:space="preserve">MIXT </t>
  </si>
  <si>
    <t>INSULINA</t>
  </si>
  <si>
    <t xml:space="preserve">ONCOLOGIE </t>
  </si>
  <si>
    <t>ONCO-CV</t>
  </si>
  <si>
    <t xml:space="preserve">TRANSPLANT  </t>
  </si>
  <si>
    <t>Fibroza</t>
  </si>
  <si>
    <t xml:space="preserve"> scleroza</t>
  </si>
  <si>
    <t xml:space="preserve"> MUCOV.COPII</t>
  </si>
  <si>
    <t xml:space="preserve">MUCOV. ADULTI </t>
  </si>
  <si>
    <t>PURPURA
TROMBOCITARA</t>
  </si>
  <si>
    <t>TESTE
COPII</t>
  </si>
  <si>
    <t>TESTE
ADULT</t>
  </si>
  <si>
    <t>sentinta cv
oncologie</t>
  </si>
  <si>
    <t>sentinta 
oncologie</t>
  </si>
  <si>
    <t>nr.acte</t>
  </si>
  <si>
    <t>Compartiment Evaluare-Decontare</t>
  </si>
  <si>
    <t>nr.</t>
  </si>
  <si>
    <t xml:space="preserve">Borderou acte aditionale   - realizat februarie 2023 programe nationale de sanatate  </t>
  </si>
  <si>
    <t>ANGIOEDEM</t>
  </si>
  <si>
    <t>DISRTOFIE
MUSC</t>
  </si>
  <si>
    <t>TOTAL</t>
  </si>
  <si>
    <t>valoare mat.sanitare  455 664</t>
  </si>
  <si>
    <t xml:space="preserve">   nr.acte   115</t>
  </si>
  <si>
    <t>valoare medicam. 14 792 897,67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</si>
</sst>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ahoma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" fontId="7" fillId="0" borderId="0" xfId="0" applyNumberFormat="1" applyFont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8"/>
  <sheetViews>
    <sheetView zoomScalePageLayoutView="0" workbookViewId="0" topLeftCell="R1">
      <selection activeCell="Z29" sqref="Z29"/>
    </sheetView>
  </sheetViews>
  <sheetFormatPr defaultColWidth="9.140625" defaultRowHeight="12.75"/>
  <cols>
    <col min="1" max="1" width="5.28125" style="4" bestFit="1" customWidth="1"/>
    <col min="2" max="2" width="8.140625" style="4" customWidth="1"/>
    <col min="3" max="3" width="9.421875" style="5" bestFit="1" customWidth="1"/>
    <col min="4" max="4" width="4.57421875" style="5" customWidth="1"/>
    <col min="5" max="5" width="13.57421875" style="5" customWidth="1"/>
    <col min="6" max="6" width="25.57421875" style="4" customWidth="1"/>
    <col min="7" max="7" width="32.28125" style="4" customWidth="1"/>
    <col min="8" max="8" width="25.28125" style="4" customWidth="1"/>
    <col min="9" max="9" width="10.8515625" style="4" customWidth="1"/>
    <col min="10" max="11" width="10.7109375" style="4" customWidth="1"/>
    <col min="12" max="12" width="11.140625" style="4" customWidth="1"/>
    <col min="13" max="14" width="10.00390625" style="4" customWidth="1"/>
    <col min="15" max="18" width="9.140625" style="4" customWidth="1"/>
    <col min="19" max="21" width="11.140625" style="4" customWidth="1"/>
    <col min="22" max="23" width="9.140625" style="4" customWidth="1"/>
    <col min="24" max="24" width="9.8515625" style="4" customWidth="1"/>
    <col min="25" max="25" width="10.57421875" style="4" customWidth="1"/>
    <col min="26" max="27" width="9.140625" style="4" customWidth="1"/>
    <col min="28" max="28" width="10.8515625" style="4" customWidth="1"/>
    <col min="29" max="30" width="10.7109375" style="4" customWidth="1"/>
    <col min="31" max="31" width="11.140625" style="4" customWidth="1"/>
    <col min="32" max="33" width="10.00390625" style="4" customWidth="1"/>
    <col min="34" max="37" width="9.140625" style="4" customWidth="1"/>
    <col min="38" max="40" width="11.140625" style="4" customWidth="1"/>
    <col min="41" max="42" width="9.140625" style="4" customWidth="1"/>
    <col min="43" max="43" width="9.8515625" style="4" customWidth="1"/>
    <col min="44" max="44" width="10.00390625" style="4" customWidth="1"/>
    <col min="45" max="16384" width="9.140625" style="4" customWidth="1"/>
  </cols>
  <sheetData>
    <row r="1" spans="1:44" ht="41.25" customHeight="1">
      <c r="A1" s="27" t="s">
        <v>140</v>
      </c>
      <c r="B1" s="41" t="s">
        <v>467</v>
      </c>
      <c r="C1" s="28" t="s">
        <v>141</v>
      </c>
      <c r="D1" s="28"/>
      <c r="E1" s="28"/>
      <c r="F1" s="3" t="s">
        <v>142</v>
      </c>
      <c r="G1" s="1" t="s">
        <v>143</v>
      </c>
      <c r="H1" s="2" t="s">
        <v>144</v>
      </c>
      <c r="I1" s="36"/>
      <c r="J1" s="37"/>
      <c r="K1" s="38"/>
      <c r="L1" s="39"/>
      <c r="M1" s="39"/>
      <c r="N1" s="39"/>
      <c r="O1" s="67"/>
      <c r="P1" s="39"/>
      <c r="Q1" s="39"/>
      <c r="R1" s="39"/>
      <c r="S1" s="39"/>
      <c r="T1" s="39"/>
      <c r="U1" s="39"/>
      <c r="V1" s="39"/>
      <c r="W1" s="39"/>
      <c r="X1" s="39"/>
      <c r="Y1" s="39"/>
      <c r="AB1" s="36" t="s">
        <v>452</v>
      </c>
      <c r="AC1" s="37" t="s">
        <v>453</v>
      </c>
      <c r="AD1" s="38" t="s">
        <v>454</v>
      </c>
      <c r="AE1" s="39" t="s">
        <v>455</v>
      </c>
      <c r="AF1" s="39" t="s">
        <v>456</v>
      </c>
      <c r="AG1" s="39" t="s">
        <v>457</v>
      </c>
      <c r="AH1" s="67" t="s">
        <v>458</v>
      </c>
      <c r="AI1" s="39" t="s">
        <v>459</v>
      </c>
      <c r="AJ1" s="39" t="s">
        <v>460</v>
      </c>
      <c r="AK1" s="39" t="s">
        <v>461</v>
      </c>
      <c r="AL1" s="39" t="s">
        <v>462</v>
      </c>
      <c r="AM1" s="39" t="s">
        <v>471</v>
      </c>
      <c r="AN1" s="39" t="s">
        <v>472</v>
      </c>
      <c r="AO1" s="39" t="s">
        <v>463</v>
      </c>
      <c r="AP1" s="39" t="s">
        <v>464</v>
      </c>
      <c r="AQ1" s="39" t="s">
        <v>465</v>
      </c>
      <c r="AR1" s="39" t="s">
        <v>466</v>
      </c>
    </row>
    <row r="2" spans="1:44" ht="12" customHeight="1">
      <c r="A2" s="6">
        <v>1</v>
      </c>
      <c r="B2" s="6">
        <v>15</v>
      </c>
      <c r="C2" s="7" t="s">
        <v>329</v>
      </c>
      <c r="D2" s="7" t="s">
        <v>443</v>
      </c>
      <c r="E2" s="7" t="str">
        <f aca="true" t="shared" si="0" ref="E2:E28">CONCATENATE(C2," ",D2)</f>
        <v>1001/PNS total</v>
      </c>
      <c r="F2" s="8" t="s">
        <v>326</v>
      </c>
      <c r="G2" s="8" t="s">
        <v>327</v>
      </c>
      <c r="H2" s="8" t="s">
        <v>328</v>
      </c>
      <c r="I2" s="13">
        <v>122769.87</v>
      </c>
      <c r="J2" s="13">
        <v>113993.04000000001</v>
      </c>
      <c r="K2" s="13">
        <v>47679.799999999996</v>
      </c>
      <c r="L2" s="13">
        <v>189114.15</v>
      </c>
      <c r="M2" s="13">
        <v>15776.2</v>
      </c>
      <c r="N2" s="13">
        <v>8008.58</v>
      </c>
      <c r="O2" s="13">
        <v>31592.11</v>
      </c>
      <c r="P2" s="13">
        <v>0</v>
      </c>
      <c r="Q2" s="13">
        <v>0</v>
      </c>
      <c r="R2" s="13">
        <v>0</v>
      </c>
      <c r="S2" s="13">
        <v>11866.64</v>
      </c>
      <c r="T2" s="13">
        <v>0</v>
      </c>
      <c r="U2" s="13">
        <v>0</v>
      </c>
      <c r="V2" s="13">
        <v>1080</v>
      </c>
      <c r="W2" s="13">
        <v>18540</v>
      </c>
      <c r="X2" s="13">
        <v>39643.71</v>
      </c>
      <c r="Y2" s="13">
        <v>18753.9</v>
      </c>
      <c r="AB2" s="13" t="str">
        <f aca="true" t="shared" si="1" ref="AB2:AH6">FIXED(I2,2)</f>
        <v>122.769,87</v>
      </c>
      <c r="AC2" s="13" t="str">
        <f t="shared" si="1"/>
        <v>113.993,04</v>
      </c>
      <c r="AD2" s="13" t="str">
        <f t="shared" si="1"/>
        <v>47.679,80</v>
      </c>
      <c r="AE2" s="13" t="str">
        <f t="shared" si="1"/>
        <v>189.114,15</v>
      </c>
      <c r="AF2" s="13" t="str">
        <f t="shared" si="1"/>
        <v>15.776,20</v>
      </c>
      <c r="AG2" s="13" t="str">
        <f t="shared" si="1"/>
        <v>8.008,58</v>
      </c>
      <c r="AH2" s="13" t="str">
        <f t="shared" si="1"/>
        <v>31.592,11</v>
      </c>
      <c r="AI2" s="13" t="str">
        <f aca="true" t="shared" si="2" ref="AI2:AR2">FIXED(P2,2)</f>
        <v>0,00</v>
      </c>
      <c r="AJ2" s="13" t="str">
        <f t="shared" si="2"/>
        <v>0,00</v>
      </c>
      <c r="AK2" s="13" t="str">
        <f t="shared" si="2"/>
        <v>0,00</v>
      </c>
      <c r="AL2" s="13" t="str">
        <f t="shared" si="2"/>
        <v>11.866,64</v>
      </c>
      <c r="AM2" s="13" t="str">
        <f t="shared" si="2"/>
        <v>0,00</v>
      </c>
      <c r="AN2" s="13" t="str">
        <f t="shared" si="2"/>
        <v>0,00</v>
      </c>
      <c r="AO2" s="13" t="str">
        <f t="shared" si="2"/>
        <v>1.080,00</v>
      </c>
      <c r="AP2" s="13" t="str">
        <f t="shared" si="2"/>
        <v>18.540,00</v>
      </c>
      <c r="AQ2" s="13" t="str">
        <f t="shared" si="2"/>
        <v>39.643,71</v>
      </c>
      <c r="AR2" s="13" t="str">
        <f t="shared" si="2"/>
        <v>18.753,90</v>
      </c>
    </row>
    <row r="3" spans="1:44" ht="12" customHeight="1">
      <c r="A3" s="6">
        <v>2</v>
      </c>
      <c r="B3" s="6">
        <v>13</v>
      </c>
      <c r="C3" s="7" t="s">
        <v>330</v>
      </c>
      <c r="D3" s="7" t="s">
        <v>443</v>
      </c>
      <c r="E3" s="7" t="str">
        <f t="shared" si="0"/>
        <v>1003/PNS total</v>
      </c>
      <c r="F3" s="11" t="s">
        <v>93</v>
      </c>
      <c r="G3" s="12" t="s">
        <v>94</v>
      </c>
      <c r="H3" s="12" t="s">
        <v>95</v>
      </c>
      <c r="I3" s="13">
        <v>1593.36</v>
      </c>
      <c r="J3" s="13">
        <v>3738.33</v>
      </c>
      <c r="K3" s="13">
        <v>1374.99</v>
      </c>
      <c r="L3" s="13">
        <v>238.46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120</v>
      </c>
      <c r="W3" s="13">
        <v>360</v>
      </c>
      <c r="X3" s="13"/>
      <c r="Y3" s="13"/>
      <c r="AB3" s="13" t="str">
        <f t="shared" si="1"/>
        <v>1.593,36</v>
      </c>
      <c r="AC3" s="13" t="str">
        <f t="shared" si="1"/>
        <v>3.738,33</v>
      </c>
      <c r="AD3" s="13" t="str">
        <f t="shared" si="1"/>
        <v>1.374,99</v>
      </c>
      <c r="AE3" s="13" t="str">
        <f t="shared" si="1"/>
        <v>238,46</v>
      </c>
      <c r="AF3" s="13" t="str">
        <f t="shared" si="1"/>
        <v>0,00</v>
      </c>
      <c r="AG3" s="13" t="str">
        <f t="shared" si="1"/>
        <v>0,00</v>
      </c>
      <c r="AH3" s="13" t="str">
        <f t="shared" si="1"/>
        <v>0,00</v>
      </c>
      <c r="AI3" s="13" t="str">
        <f aca="true" t="shared" si="3" ref="AI3:AR6">FIXED(P3,2)</f>
        <v>0,00</v>
      </c>
      <c r="AJ3" s="13" t="str">
        <f t="shared" si="3"/>
        <v>0,00</v>
      </c>
      <c r="AK3" s="13" t="str">
        <f t="shared" si="3"/>
        <v>0,00</v>
      </c>
      <c r="AL3" s="13" t="str">
        <f t="shared" si="3"/>
        <v>0,00</v>
      </c>
      <c r="AM3" s="13" t="str">
        <f t="shared" si="3"/>
        <v>0,00</v>
      </c>
      <c r="AN3" s="13" t="str">
        <f t="shared" si="3"/>
        <v>0,00</v>
      </c>
      <c r="AO3" s="13" t="str">
        <f t="shared" si="3"/>
        <v>120,00</v>
      </c>
      <c r="AP3" s="13" t="str">
        <f t="shared" si="3"/>
        <v>360,00</v>
      </c>
      <c r="AQ3" s="13" t="str">
        <f t="shared" si="3"/>
        <v>0,00</v>
      </c>
      <c r="AR3" s="13" t="str">
        <f t="shared" si="3"/>
        <v>0,00</v>
      </c>
    </row>
    <row r="4" spans="1:44" ht="12" customHeight="1">
      <c r="A4" s="6">
        <v>3</v>
      </c>
      <c r="B4" s="6">
        <v>12</v>
      </c>
      <c r="C4" s="7" t="s">
        <v>331</v>
      </c>
      <c r="D4" s="7" t="s">
        <v>443</v>
      </c>
      <c r="E4" s="7" t="str">
        <f t="shared" si="0"/>
        <v>1004/PNS total</v>
      </c>
      <c r="F4" s="12" t="s">
        <v>145</v>
      </c>
      <c r="G4" s="12" t="s">
        <v>146</v>
      </c>
      <c r="H4" s="12" t="s">
        <v>147</v>
      </c>
      <c r="I4" s="13">
        <v>113.56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/>
      <c r="Y4" s="13"/>
      <c r="AB4" s="13" t="str">
        <f t="shared" si="1"/>
        <v>113,56</v>
      </c>
      <c r="AC4" s="13" t="str">
        <f t="shared" si="1"/>
        <v>0,00</v>
      </c>
      <c r="AD4" s="13" t="str">
        <f t="shared" si="1"/>
        <v>0,00</v>
      </c>
      <c r="AE4" s="13" t="str">
        <f t="shared" si="1"/>
        <v>0,00</v>
      </c>
      <c r="AF4" s="13" t="str">
        <f t="shared" si="1"/>
        <v>0,00</v>
      </c>
      <c r="AG4" s="13" t="str">
        <f t="shared" si="1"/>
        <v>0,00</v>
      </c>
      <c r="AH4" s="13" t="str">
        <f t="shared" si="1"/>
        <v>0,00</v>
      </c>
      <c r="AI4" s="13" t="str">
        <f t="shared" si="3"/>
        <v>0,00</v>
      </c>
      <c r="AJ4" s="13" t="str">
        <f t="shared" si="3"/>
        <v>0,00</v>
      </c>
      <c r="AK4" s="13" t="str">
        <f t="shared" si="3"/>
        <v>0,00</v>
      </c>
      <c r="AL4" s="13" t="str">
        <f t="shared" si="3"/>
        <v>0,00</v>
      </c>
      <c r="AM4" s="13" t="str">
        <f t="shared" si="3"/>
        <v>0,00</v>
      </c>
      <c r="AN4" s="13" t="str">
        <f t="shared" si="3"/>
        <v>0,00</v>
      </c>
      <c r="AO4" s="13" t="str">
        <f t="shared" si="3"/>
        <v>0,00</v>
      </c>
      <c r="AP4" s="13" t="str">
        <f t="shared" si="3"/>
        <v>0,00</v>
      </c>
      <c r="AQ4" s="13" t="str">
        <f t="shared" si="3"/>
        <v>0,00</v>
      </c>
      <c r="AR4" s="13" t="str">
        <f t="shared" si="3"/>
        <v>0,00</v>
      </c>
    </row>
    <row r="5" spans="1:44" ht="12" customHeight="1">
      <c r="A5" s="6">
        <v>4</v>
      </c>
      <c r="B5" s="6">
        <v>3</v>
      </c>
      <c r="C5" s="7" t="s">
        <v>332</v>
      </c>
      <c r="D5" s="7" t="s">
        <v>443</v>
      </c>
      <c r="E5" s="7" t="str">
        <f t="shared" si="0"/>
        <v>1005/PNS total</v>
      </c>
      <c r="F5" s="12" t="s">
        <v>148</v>
      </c>
      <c r="G5" s="12" t="s">
        <v>149</v>
      </c>
      <c r="H5" s="8" t="s">
        <v>328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/>
      <c r="Y5" s="13"/>
      <c r="AB5" s="13" t="str">
        <f t="shared" si="1"/>
        <v>0,00</v>
      </c>
      <c r="AC5" s="13" t="str">
        <f t="shared" si="1"/>
        <v>0,00</v>
      </c>
      <c r="AD5" s="13" t="str">
        <f t="shared" si="1"/>
        <v>0,00</v>
      </c>
      <c r="AE5" s="13" t="str">
        <f t="shared" si="1"/>
        <v>0,00</v>
      </c>
      <c r="AF5" s="13" t="str">
        <f t="shared" si="1"/>
        <v>0,00</v>
      </c>
      <c r="AG5" s="13" t="str">
        <f t="shared" si="1"/>
        <v>0,00</v>
      </c>
      <c r="AH5" s="13" t="str">
        <f t="shared" si="1"/>
        <v>0,00</v>
      </c>
      <c r="AI5" s="13" t="str">
        <f t="shared" si="3"/>
        <v>0,00</v>
      </c>
      <c r="AJ5" s="13" t="str">
        <f t="shared" si="3"/>
        <v>0,00</v>
      </c>
      <c r="AK5" s="13" t="str">
        <f t="shared" si="3"/>
        <v>0,00</v>
      </c>
      <c r="AL5" s="13" t="str">
        <f t="shared" si="3"/>
        <v>0,00</v>
      </c>
      <c r="AM5" s="13" t="str">
        <f t="shared" si="3"/>
        <v>0,00</v>
      </c>
      <c r="AN5" s="13" t="str">
        <f t="shared" si="3"/>
        <v>0,00</v>
      </c>
      <c r="AO5" s="13" t="str">
        <f t="shared" si="3"/>
        <v>0,00</v>
      </c>
      <c r="AP5" s="13" t="str">
        <f t="shared" si="3"/>
        <v>0,00</v>
      </c>
      <c r="AQ5" s="13" t="str">
        <f t="shared" si="3"/>
        <v>0,00</v>
      </c>
      <c r="AR5" s="13" t="str">
        <f t="shared" si="3"/>
        <v>0,00</v>
      </c>
    </row>
    <row r="6" spans="1:44" ht="12" customHeight="1">
      <c r="A6" s="6">
        <v>5</v>
      </c>
      <c r="B6" s="6">
        <v>13</v>
      </c>
      <c r="C6" s="7" t="s">
        <v>9</v>
      </c>
      <c r="D6" s="7" t="s">
        <v>443</v>
      </c>
      <c r="E6" s="7" t="str">
        <f t="shared" si="0"/>
        <v>1006/PNS total</v>
      </c>
      <c r="F6" s="12" t="s">
        <v>150</v>
      </c>
      <c r="G6" s="12" t="s">
        <v>151</v>
      </c>
      <c r="H6" s="12" t="s">
        <v>152</v>
      </c>
      <c r="I6" s="13">
        <v>4332.85</v>
      </c>
      <c r="J6" s="13">
        <v>4059.78</v>
      </c>
      <c r="K6" s="13">
        <v>258.21</v>
      </c>
      <c r="L6" s="13">
        <v>460.15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600</v>
      </c>
      <c r="X6" s="13"/>
      <c r="Y6" s="13"/>
      <c r="AB6" s="13" t="str">
        <f t="shared" si="1"/>
        <v>4.332,85</v>
      </c>
      <c r="AC6" s="13" t="str">
        <f t="shared" si="1"/>
        <v>4.059,78</v>
      </c>
      <c r="AD6" s="13" t="str">
        <f t="shared" si="1"/>
        <v>258,21</v>
      </c>
      <c r="AE6" s="13" t="str">
        <f t="shared" si="1"/>
        <v>460,15</v>
      </c>
      <c r="AF6" s="13" t="str">
        <f t="shared" si="1"/>
        <v>0,00</v>
      </c>
      <c r="AG6" s="13" t="str">
        <f t="shared" si="1"/>
        <v>0,00</v>
      </c>
      <c r="AH6" s="13" t="str">
        <f t="shared" si="1"/>
        <v>0,00</v>
      </c>
      <c r="AI6" s="13" t="str">
        <f t="shared" si="3"/>
        <v>0,00</v>
      </c>
      <c r="AJ6" s="13" t="str">
        <f t="shared" si="3"/>
        <v>0,00</v>
      </c>
      <c r="AK6" s="13" t="str">
        <f t="shared" si="3"/>
        <v>0,00</v>
      </c>
      <c r="AL6" s="13" t="str">
        <f t="shared" si="3"/>
        <v>0,00</v>
      </c>
      <c r="AM6" s="13" t="str">
        <f t="shared" si="3"/>
        <v>0,00</v>
      </c>
      <c r="AN6" s="13" t="str">
        <f t="shared" si="3"/>
        <v>0,00</v>
      </c>
      <c r="AO6" s="13" t="str">
        <f t="shared" si="3"/>
        <v>0,00</v>
      </c>
      <c r="AP6" s="13" t="str">
        <f t="shared" si="3"/>
        <v>600,00</v>
      </c>
      <c r="AQ6" s="13" t="str">
        <f t="shared" si="3"/>
        <v>0,00</v>
      </c>
      <c r="AR6" s="13" t="str">
        <f t="shared" si="3"/>
        <v>0,00</v>
      </c>
    </row>
    <row r="7" spans="1:44" ht="12" customHeight="1">
      <c r="A7" s="6">
        <v>6</v>
      </c>
      <c r="B7" s="6">
        <v>3</v>
      </c>
      <c r="C7" s="7" t="s">
        <v>333</v>
      </c>
      <c r="D7" s="7" t="s">
        <v>443</v>
      </c>
      <c r="E7" s="7" t="str">
        <f t="shared" si="0"/>
        <v>1007/PNS total</v>
      </c>
      <c r="F7" s="13" t="s">
        <v>153</v>
      </c>
      <c r="G7" s="13" t="s">
        <v>154</v>
      </c>
      <c r="H7" s="13" t="s">
        <v>155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/>
      <c r="Y7" s="13"/>
      <c r="AB7" s="13" t="str">
        <f aca="true" t="shared" si="4" ref="AB7:AB14">FIXED(I7,2)</f>
        <v>0,00</v>
      </c>
      <c r="AC7" s="13" t="str">
        <f aca="true" t="shared" si="5" ref="AC7:AC14">FIXED(J7,2)</f>
        <v>0,00</v>
      </c>
      <c r="AD7" s="13" t="str">
        <f aca="true" t="shared" si="6" ref="AD7:AD14">FIXED(K7,2)</f>
        <v>0,00</v>
      </c>
      <c r="AE7" s="13" t="str">
        <f aca="true" t="shared" si="7" ref="AE7:AE14">FIXED(L7,2)</f>
        <v>0,00</v>
      </c>
      <c r="AF7" s="13" t="str">
        <f aca="true" t="shared" si="8" ref="AF7:AF14">FIXED(M7,2)</f>
        <v>0,00</v>
      </c>
      <c r="AG7" s="13" t="str">
        <f aca="true" t="shared" si="9" ref="AG7:AG14">FIXED(N7,2)</f>
        <v>0,00</v>
      </c>
      <c r="AH7" s="13" t="str">
        <f aca="true" t="shared" si="10" ref="AH7:AH14">FIXED(O7,2)</f>
        <v>0,00</v>
      </c>
      <c r="AI7" s="13" t="str">
        <f aca="true" t="shared" si="11" ref="AI7:AI14">FIXED(P7,2)</f>
        <v>0,00</v>
      </c>
      <c r="AJ7" s="13" t="str">
        <f aca="true" t="shared" si="12" ref="AJ7:AJ14">FIXED(Q7,2)</f>
        <v>0,00</v>
      </c>
      <c r="AK7" s="13" t="str">
        <f aca="true" t="shared" si="13" ref="AK7:AK14">FIXED(R7,2)</f>
        <v>0,00</v>
      </c>
      <c r="AL7" s="13" t="str">
        <f aca="true" t="shared" si="14" ref="AL7:AL14">FIXED(S7,2)</f>
        <v>0,00</v>
      </c>
      <c r="AM7" s="13" t="str">
        <f aca="true" t="shared" si="15" ref="AM7:AM14">FIXED(T7,2)</f>
        <v>0,00</v>
      </c>
      <c r="AN7" s="13" t="str">
        <f aca="true" t="shared" si="16" ref="AN7:AN14">FIXED(U7,2)</f>
        <v>0,00</v>
      </c>
      <c r="AO7" s="13" t="str">
        <f aca="true" t="shared" si="17" ref="AO7:AO14">FIXED(V7,2)</f>
        <v>0,00</v>
      </c>
      <c r="AP7" s="13" t="str">
        <f aca="true" t="shared" si="18" ref="AP7:AP14">FIXED(W7,2)</f>
        <v>0,00</v>
      </c>
      <c r="AQ7" s="13" t="str">
        <f aca="true" t="shared" si="19" ref="AQ7:AQ14">FIXED(X7,2)</f>
        <v>0,00</v>
      </c>
      <c r="AR7" s="13" t="str">
        <f aca="true" t="shared" si="20" ref="AR7:AR14">FIXED(Y7,2)</f>
        <v>0,00</v>
      </c>
    </row>
    <row r="8" spans="1:44" ht="12.75" customHeight="1">
      <c r="A8" s="6">
        <v>7</v>
      </c>
      <c r="B8" s="6">
        <v>13</v>
      </c>
      <c r="C8" s="7" t="s">
        <v>334</v>
      </c>
      <c r="D8" s="7" t="s">
        <v>443</v>
      </c>
      <c r="E8" s="7" t="str">
        <f t="shared" si="0"/>
        <v>1008/PNS total</v>
      </c>
      <c r="F8" s="11" t="s">
        <v>156</v>
      </c>
      <c r="G8" s="12" t="s">
        <v>157</v>
      </c>
      <c r="H8" s="12" t="s">
        <v>158</v>
      </c>
      <c r="I8" s="13">
        <v>2402.18</v>
      </c>
      <c r="J8" s="13">
        <v>406.84</v>
      </c>
      <c r="K8" s="13">
        <v>1877.29</v>
      </c>
      <c r="L8" s="13">
        <v>340.66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360</v>
      </c>
      <c r="X8" s="13"/>
      <c r="Y8" s="13"/>
      <c r="AB8" s="13" t="str">
        <f t="shared" si="4"/>
        <v>2.402,18</v>
      </c>
      <c r="AC8" s="13" t="str">
        <f t="shared" si="5"/>
        <v>406,84</v>
      </c>
      <c r="AD8" s="13" t="str">
        <f t="shared" si="6"/>
        <v>1.877,29</v>
      </c>
      <c r="AE8" s="13" t="str">
        <f t="shared" si="7"/>
        <v>340,66</v>
      </c>
      <c r="AF8" s="13" t="str">
        <f t="shared" si="8"/>
        <v>0,00</v>
      </c>
      <c r="AG8" s="13" t="str">
        <f t="shared" si="9"/>
        <v>0,00</v>
      </c>
      <c r="AH8" s="13" t="str">
        <f t="shared" si="10"/>
        <v>0,00</v>
      </c>
      <c r="AI8" s="13" t="str">
        <f t="shared" si="11"/>
        <v>0,00</v>
      </c>
      <c r="AJ8" s="13" t="str">
        <f t="shared" si="12"/>
        <v>0,00</v>
      </c>
      <c r="AK8" s="13" t="str">
        <f t="shared" si="13"/>
        <v>0,00</v>
      </c>
      <c r="AL8" s="13" t="str">
        <f t="shared" si="14"/>
        <v>0,00</v>
      </c>
      <c r="AM8" s="13" t="str">
        <f t="shared" si="15"/>
        <v>0,00</v>
      </c>
      <c r="AN8" s="13" t="str">
        <f t="shared" si="16"/>
        <v>0,00</v>
      </c>
      <c r="AO8" s="13" t="str">
        <f t="shared" si="17"/>
        <v>0,00</v>
      </c>
      <c r="AP8" s="13" t="str">
        <f t="shared" si="18"/>
        <v>360,00</v>
      </c>
      <c r="AQ8" s="13" t="str">
        <f t="shared" si="19"/>
        <v>0,00</v>
      </c>
      <c r="AR8" s="13" t="str">
        <f t="shared" si="20"/>
        <v>0,00</v>
      </c>
    </row>
    <row r="9" spans="1:44" ht="12.75" customHeight="1">
      <c r="A9" s="6">
        <v>8</v>
      </c>
      <c r="B9" s="6">
        <v>13</v>
      </c>
      <c r="C9" s="7" t="s">
        <v>335</v>
      </c>
      <c r="D9" s="7" t="s">
        <v>443</v>
      </c>
      <c r="E9" s="7" t="str">
        <f t="shared" si="0"/>
        <v>1009/PNS total</v>
      </c>
      <c r="F9" s="12" t="s">
        <v>159</v>
      </c>
      <c r="G9" s="12" t="s">
        <v>160</v>
      </c>
      <c r="H9" s="12" t="s">
        <v>161</v>
      </c>
      <c r="I9" s="13">
        <v>219798.28</v>
      </c>
      <c r="J9" s="13">
        <v>288468.63</v>
      </c>
      <c r="K9" s="13">
        <v>63490.04</v>
      </c>
      <c r="L9" s="13">
        <v>1571199.98</v>
      </c>
      <c r="M9" s="13">
        <v>293511.67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720</v>
      </c>
      <c r="W9" s="13">
        <v>32208</v>
      </c>
      <c r="X9" s="13"/>
      <c r="Y9" s="13"/>
      <c r="AB9" s="13" t="str">
        <f t="shared" si="4"/>
        <v>219.798,28</v>
      </c>
      <c r="AC9" s="13" t="str">
        <f t="shared" si="5"/>
        <v>288.468,63</v>
      </c>
      <c r="AD9" s="13" t="str">
        <f t="shared" si="6"/>
        <v>63.490,04</v>
      </c>
      <c r="AE9" s="13" t="str">
        <f t="shared" si="7"/>
        <v>1.571.199,98</v>
      </c>
      <c r="AF9" s="13" t="str">
        <f t="shared" si="8"/>
        <v>293.511,67</v>
      </c>
      <c r="AG9" s="13" t="str">
        <f t="shared" si="9"/>
        <v>0,00</v>
      </c>
      <c r="AH9" s="13" t="str">
        <f t="shared" si="10"/>
        <v>0,00</v>
      </c>
      <c r="AI9" s="13" t="str">
        <f t="shared" si="11"/>
        <v>0,00</v>
      </c>
      <c r="AJ9" s="13" t="str">
        <f t="shared" si="12"/>
        <v>0,00</v>
      </c>
      <c r="AK9" s="13" t="str">
        <f t="shared" si="13"/>
        <v>0,00</v>
      </c>
      <c r="AL9" s="13" t="str">
        <f t="shared" si="14"/>
        <v>0,00</v>
      </c>
      <c r="AM9" s="13" t="str">
        <f t="shared" si="15"/>
        <v>0,00</v>
      </c>
      <c r="AN9" s="13" t="str">
        <f t="shared" si="16"/>
        <v>0,00</v>
      </c>
      <c r="AO9" s="13" t="str">
        <f t="shared" si="17"/>
        <v>720,00</v>
      </c>
      <c r="AP9" s="13" t="str">
        <f t="shared" si="18"/>
        <v>32.208,00</v>
      </c>
      <c r="AQ9" s="13" t="str">
        <f t="shared" si="19"/>
        <v>0,00</v>
      </c>
      <c r="AR9" s="13" t="str">
        <f t="shared" si="20"/>
        <v>0,00</v>
      </c>
    </row>
    <row r="10" spans="1:44" ht="12" customHeight="1">
      <c r="A10" s="6">
        <v>9</v>
      </c>
      <c r="B10" s="6">
        <v>5</v>
      </c>
      <c r="C10" s="7" t="s">
        <v>336</v>
      </c>
      <c r="D10" s="7" t="s">
        <v>443</v>
      </c>
      <c r="E10" s="7" t="str">
        <f t="shared" si="0"/>
        <v>1010/PNS total</v>
      </c>
      <c r="F10" s="13" t="s">
        <v>162</v>
      </c>
      <c r="G10" s="13" t="s">
        <v>163</v>
      </c>
      <c r="H10" s="35" t="s">
        <v>444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/>
      <c r="Y10" s="13"/>
      <c r="AB10" s="13" t="str">
        <f t="shared" si="4"/>
        <v>0,00</v>
      </c>
      <c r="AC10" s="13" t="str">
        <f t="shared" si="5"/>
        <v>0,00</v>
      </c>
      <c r="AD10" s="13" t="str">
        <f t="shared" si="6"/>
        <v>0,00</v>
      </c>
      <c r="AE10" s="13" t="str">
        <f t="shared" si="7"/>
        <v>0,00</v>
      </c>
      <c r="AF10" s="13" t="str">
        <f t="shared" si="8"/>
        <v>0,00</v>
      </c>
      <c r="AG10" s="13" t="str">
        <f t="shared" si="9"/>
        <v>0,00</v>
      </c>
      <c r="AH10" s="13" t="str">
        <f t="shared" si="10"/>
        <v>0,00</v>
      </c>
      <c r="AI10" s="13" t="str">
        <f t="shared" si="11"/>
        <v>0,00</v>
      </c>
      <c r="AJ10" s="13" t="str">
        <f t="shared" si="12"/>
        <v>0,00</v>
      </c>
      <c r="AK10" s="13" t="str">
        <f t="shared" si="13"/>
        <v>0,00</v>
      </c>
      <c r="AL10" s="13" t="str">
        <f t="shared" si="14"/>
        <v>0,00</v>
      </c>
      <c r="AM10" s="13" t="str">
        <f t="shared" si="15"/>
        <v>0,00</v>
      </c>
      <c r="AN10" s="13" t="str">
        <f t="shared" si="16"/>
        <v>0,00</v>
      </c>
      <c r="AO10" s="13" t="str">
        <f t="shared" si="17"/>
        <v>0,00</v>
      </c>
      <c r="AP10" s="13" t="str">
        <f t="shared" si="18"/>
        <v>0,00</v>
      </c>
      <c r="AQ10" s="13" t="str">
        <f t="shared" si="19"/>
        <v>0,00</v>
      </c>
      <c r="AR10" s="13" t="str">
        <f t="shared" si="20"/>
        <v>0,00</v>
      </c>
    </row>
    <row r="11" spans="1:44" ht="12" customHeight="1">
      <c r="A11" s="6">
        <v>10</v>
      </c>
      <c r="B11" s="6">
        <v>13</v>
      </c>
      <c r="C11" s="7" t="s">
        <v>337</v>
      </c>
      <c r="D11" s="7" t="s">
        <v>443</v>
      </c>
      <c r="E11" s="7" t="str">
        <f t="shared" si="0"/>
        <v>1011/PNS total</v>
      </c>
      <c r="F11" s="14" t="s">
        <v>96</v>
      </c>
      <c r="G11" s="12" t="s">
        <v>97</v>
      </c>
      <c r="H11" s="15" t="s">
        <v>98</v>
      </c>
      <c r="I11" s="13">
        <v>9321.74</v>
      </c>
      <c r="J11" s="13">
        <v>4706.21</v>
      </c>
      <c r="K11" s="13">
        <v>283.57</v>
      </c>
      <c r="L11" s="13">
        <v>808.81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480</v>
      </c>
      <c r="X11" s="13"/>
      <c r="Y11" s="13"/>
      <c r="AB11" s="13" t="str">
        <f t="shared" si="4"/>
        <v>9.321,74</v>
      </c>
      <c r="AC11" s="13" t="str">
        <f t="shared" si="5"/>
        <v>4.706,21</v>
      </c>
      <c r="AD11" s="13" t="str">
        <f t="shared" si="6"/>
        <v>283,57</v>
      </c>
      <c r="AE11" s="13" t="str">
        <f t="shared" si="7"/>
        <v>808,81</v>
      </c>
      <c r="AF11" s="13" t="str">
        <f t="shared" si="8"/>
        <v>0,00</v>
      </c>
      <c r="AG11" s="13" t="str">
        <f t="shared" si="9"/>
        <v>0,00</v>
      </c>
      <c r="AH11" s="13" t="str">
        <f t="shared" si="10"/>
        <v>0,00</v>
      </c>
      <c r="AI11" s="13" t="str">
        <f t="shared" si="11"/>
        <v>0,00</v>
      </c>
      <c r="AJ11" s="13" t="str">
        <f t="shared" si="12"/>
        <v>0,00</v>
      </c>
      <c r="AK11" s="13" t="str">
        <f t="shared" si="13"/>
        <v>0,00</v>
      </c>
      <c r="AL11" s="13" t="str">
        <f t="shared" si="14"/>
        <v>0,00</v>
      </c>
      <c r="AM11" s="13" t="str">
        <f t="shared" si="15"/>
        <v>0,00</v>
      </c>
      <c r="AN11" s="13" t="str">
        <f t="shared" si="16"/>
        <v>0,00</v>
      </c>
      <c r="AO11" s="13" t="str">
        <f t="shared" si="17"/>
        <v>0,00</v>
      </c>
      <c r="AP11" s="13" t="str">
        <f t="shared" si="18"/>
        <v>480,00</v>
      </c>
      <c r="AQ11" s="13" t="str">
        <f t="shared" si="19"/>
        <v>0,00</v>
      </c>
      <c r="AR11" s="13" t="str">
        <f t="shared" si="20"/>
        <v>0,00</v>
      </c>
    </row>
    <row r="12" spans="1:44" ht="12" customHeight="1">
      <c r="A12" s="6">
        <v>11</v>
      </c>
      <c r="B12" s="6">
        <v>13</v>
      </c>
      <c r="C12" s="7" t="s">
        <v>338</v>
      </c>
      <c r="D12" s="7" t="s">
        <v>443</v>
      </c>
      <c r="E12" s="7" t="str">
        <f t="shared" si="0"/>
        <v>1012/PNS total</v>
      </c>
      <c r="F12" s="16" t="s">
        <v>99</v>
      </c>
      <c r="G12" s="12" t="s">
        <v>100</v>
      </c>
      <c r="H12" s="12" t="s">
        <v>101</v>
      </c>
      <c r="I12" s="13">
        <v>1984.59</v>
      </c>
      <c r="J12" s="13">
        <v>1640.22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240</v>
      </c>
      <c r="X12" s="13"/>
      <c r="Y12" s="13"/>
      <c r="AB12" s="13" t="str">
        <f t="shared" si="4"/>
        <v>1.984,59</v>
      </c>
      <c r="AC12" s="13" t="str">
        <f t="shared" si="5"/>
        <v>1.640,22</v>
      </c>
      <c r="AD12" s="13" t="str">
        <f t="shared" si="6"/>
        <v>0,00</v>
      </c>
      <c r="AE12" s="13" t="str">
        <f t="shared" si="7"/>
        <v>0,00</v>
      </c>
      <c r="AF12" s="13" t="str">
        <f t="shared" si="8"/>
        <v>0,00</v>
      </c>
      <c r="AG12" s="13" t="str">
        <f t="shared" si="9"/>
        <v>0,00</v>
      </c>
      <c r="AH12" s="13" t="str">
        <f t="shared" si="10"/>
        <v>0,00</v>
      </c>
      <c r="AI12" s="13" t="str">
        <f t="shared" si="11"/>
        <v>0,00</v>
      </c>
      <c r="AJ12" s="13" t="str">
        <f t="shared" si="12"/>
        <v>0,00</v>
      </c>
      <c r="AK12" s="13" t="str">
        <f t="shared" si="13"/>
        <v>0,00</v>
      </c>
      <c r="AL12" s="13" t="str">
        <f t="shared" si="14"/>
        <v>0,00</v>
      </c>
      <c r="AM12" s="13" t="str">
        <f t="shared" si="15"/>
        <v>0,00</v>
      </c>
      <c r="AN12" s="13" t="str">
        <f t="shared" si="16"/>
        <v>0,00</v>
      </c>
      <c r="AO12" s="13" t="str">
        <f t="shared" si="17"/>
        <v>0,00</v>
      </c>
      <c r="AP12" s="13" t="str">
        <f t="shared" si="18"/>
        <v>240,00</v>
      </c>
      <c r="AQ12" s="13" t="str">
        <f t="shared" si="19"/>
        <v>0,00</v>
      </c>
      <c r="AR12" s="13" t="str">
        <f t="shared" si="20"/>
        <v>0,00</v>
      </c>
    </row>
    <row r="13" spans="1:44" ht="12" customHeight="1">
      <c r="A13" s="6">
        <v>12</v>
      </c>
      <c r="B13" s="6">
        <v>13</v>
      </c>
      <c r="C13" s="7" t="s">
        <v>10</v>
      </c>
      <c r="D13" s="7" t="s">
        <v>443</v>
      </c>
      <c r="E13" s="7" t="str">
        <f t="shared" si="0"/>
        <v>1013/PNS total</v>
      </c>
      <c r="F13" s="13" t="s">
        <v>164</v>
      </c>
      <c r="G13" s="13" t="s">
        <v>165</v>
      </c>
      <c r="H13" s="13" t="s">
        <v>166</v>
      </c>
      <c r="I13" s="13">
        <v>255.97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/>
      <c r="Y13" s="13"/>
      <c r="AB13" s="13" t="str">
        <f t="shared" si="4"/>
        <v>255,97</v>
      </c>
      <c r="AC13" s="13" t="str">
        <f t="shared" si="5"/>
        <v>0,00</v>
      </c>
      <c r="AD13" s="13" t="str">
        <f t="shared" si="6"/>
        <v>0,00</v>
      </c>
      <c r="AE13" s="13" t="str">
        <f t="shared" si="7"/>
        <v>0,00</v>
      </c>
      <c r="AF13" s="13" t="str">
        <f t="shared" si="8"/>
        <v>0,00</v>
      </c>
      <c r="AG13" s="13" t="str">
        <f t="shared" si="9"/>
        <v>0,00</v>
      </c>
      <c r="AH13" s="13" t="str">
        <f t="shared" si="10"/>
        <v>0,00</v>
      </c>
      <c r="AI13" s="13" t="str">
        <f t="shared" si="11"/>
        <v>0,00</v>
      </c>
      <c r="AJ13" s="13" t="str">
        <f t="shared" si="12"/>
        <v>0,00</v>
      </c>
      <c r="AK13" s="13" t="str">
        <f t="shared" si="13"/>
        <v>0,00</v>
      </c>
      <c r="AL13" s="13" t="str">
        <f t="shared" si="14"/>
        <v>0,00</v>
      </c>
      <c r="AM13" s="13" t="str">
        <f t="shared" si="15"/>
        <v>0,00</v>
      </c>
      <c r="AN13" s="13" t="str">
        <f t="shared" si="16"/>
        <v>0,00</v>
      </c>
      <c r="AO13" s="13" t="str">
        <f t="shared" si="17"/>
        <v>0,00</v>
      </c>
      <c r="AP13" s="13" t="str">
        <f t="shared" si="18"/>
        <v>0,00</v>
      </c>
      <c r="AQ13" s="13" t="str">
        <f t="shared" si="19"/>
        <v>0,00</v>
      </c>
      <c r="AR13" s="13" t="str">
        <f t="shared" si="20"/>
        <v>0,00</v>
      </c>
    </row>
    <row r="14" spans="1:44" ht="12" customHeight="1">
      <c r="A14" s="6">
        <v>13</v>
      </c>
      <c r="B14" s="6">
        <v>13</v>
      </c>
      <c r="C14" s="7" t="s">
        <v>339</v>
      </c>
      <c r="D14" s="7" t="s">
        <v>443</v>
      </c>
      <c r="E14" s="7" t="str">
        <f t="shared" si="0"/>
        <v>1014/PNS total</v>
      </c>
      <c r="F14" s="8" t="s">
        <v>102</v>
      </c>
      <c r="G14" s="8" t="s">
        <v>103</v>
      </c>
      <c r="H14" s="8" t="s">
        <v>175</v>
      </c>
      <c r="I14" s="13">
        <v>2212.13</v>
      </c>
      <c r="J14" s="13">
        <v>0</v>
      </c>
      <c r="K14" s="13">
        <v>200.94</v>
      </c>
      <c r="L14" s="13">
        <v>229.83</v>
      </c>
      <c r="M14" s="13">
        <v>0</v>
      </c>
      <c r="N14" s="13">
        <v>9833.82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120</v>
      </c>
      <c r="X14" s="13"/>
      <c r="Y14" s="13"/>
      <c r="AB14" s="13" t="str">
        <f t="shared" si="4"/>
        <v>2.212,13</v>
      </c>
      <c r="AC14" s="13" t="str">
        <f t="shared" si="5"/>
        <v>0,00</v>
      </c>
      <c r="AD14" s="13" t="str">
        <f t="shared" si="6"/>
        <v>200,94</v>
      </c>
      <c r="AE14" s="13" t="str">
        <f t="shared" si="7"/>
        <v>229,83</v>
      </c>
      <c r="AF14" s="13" t="str">
        <f t="shared" si="8"/>
        <v>0,00</v>
      </c>
      <c r="AG14" s="13" t="str">
        <f t="shared" si="9"/>
        <v>9.833,82</v>
      </c>
      <c r="AH14" s="13" t="str">
        <f t="shared" si="10"/>
        <v>0,00</v>
      </c>
      <c r="AI14" s="13" t="str">
        <f t="shared" si="11"/>
        <v>0,00</v>
      </c>
      <c r="AJ14" s="13" t="str">
        <f t="shared" si="12"/>
        <v>0,00</v>
      </c>
      <c r="AK14" s="13" t="str">
        <f t="shared" si="13"/>
        <v>0,00</v>
      </c>
      <c r="AL14" s="13" t="str">
        <f t="shared" si="14"/>
        <v>0,00</v>
      </c>
      <c r="AM14" s="13" t="str">
        <f t="shared" si="15"/>
        <v>0,00</v>
      </c>
      <c r="AN14" s="13" t="str">
        <f t="shared" si="16"/>
        <v>0,00</v>
      </c>
      <c r="AO14" s="13" t="str">
        <f t="shared" si="17"/>
        <v>0,00</v>
      </c>
      <c r="AP14" s="13" t="str">
        <f t="shared" si="18"/>
        <v>120,00</v>
      </c>
      <c r="AQ14" s="13" t="str">
        <f t="shared" si="19"/>
        <v>0,00</v>
      </c>
      <c r="AR14" s="13" t="str">
        <f t="shared" si="20"/>
        <v>0,00</v>
      </c>
    </row>
    <row r="15" spans="1:44" ht="12" customHeight="1">
      <c r="A15" s="6">
        <v>14</v>
      </c>
      <c r="B15" s="6">
        <v>12</v>
      </c>
      <c r="C15" s="7" t="s">
        <v>11</v>
      </c>
      <c r="D15" s="7" t="s">
        <v>443</v>
      </c>
      <c r="E15" s="7" t="str">
        <f t="shared" si="0"/>
        <v>1015/PNS total</v>
      </c>
      <c r="F15" s="13" t="s">
        <v>167</v>
      </c>
      <c r="G15" s="13" t="s">
        <v>168</v>
      </c>
      <c r="H15" s="13" t="s">
        <v>169</v>
      </c>
      <c r="I15" s="13">
        <v>0</v>
      </c>
      <c r="J15" s="13">
        <v>1498.12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240</v>
      </c>
      <c r="X15" s="13"/>
      <c r="Y15" s="13"/>
      <c r="AB15" s="13" t="str">
        <f aca="true" t="shared" si="21" ref="AB15:AB21">FIXED(I15,2)</f>
        <v>0,00</v>
      </c>
      <c r="AC15" s="13" t="str">
        <f aca="true" t="shared" si="22" ref="AC15:AC21">FIXED(J15,2)</f>
        <v>1.498,12</v>
      </c>
      <c r="AD15" s="13" t="str">
        <f aca="true" t="shared" si="23" ref="AD15:AD21">FIXED(K15,2)</f>
        <v>0,00</v>
      </c>
      <c r="AE15" s="13" t="str">
        <f aca="true" t="shared" si="24" ref="AE15:AE21">FIXED(L15,2)</f>
        <v>0,00</v>
      </c>
      <c r="AF15" s="13" t="str">
        <f aca="true" t="shared" si="25" ref="AF15:AF21">FIXED(M15,2)</f>
        <v>0,00</v>
      </c>
      <c r="AG15" s="13" t="str">
        <f aca="true" t="shared" si="26" ref="AG15:AG21">FIXED(N15,2)</f>
        <v>0,00</v>
      </c>
      <c r="AH15" s="13" t="str">
        <f aca="true" t="shared" si="27" ref="AH15:AH21">FIXED(O15,2)</f>
        <v>0,00</v>
      </c>
      <c r="AI15" s="13" t="str">
        <f aca="true" t="shared" si="28" ref="AI15:AI34">FIXED(P15,2)</f>
        <v>0,00</v>
      </c>
      <c r="AJ15" s="13" t="str">
        <f aca="true" t="shared" si="29" ref="AJ15:AJ34">FIXED(Q15,2)</f>
        <v>0,00</v>
      </c>
      <c r="AK15" s="13" t="str">
        <f aca="true" t="shared" si="30" ref="AK15:AK34">FIXED(R15,2)</f>
        <v>0,00</v>
      </c>
      <c r="AL15" s="13" t="str">
        <f aca="true" t="shared" si="31" ref="AL15:AL34">FIXED(S15,2)</f>
        <v>0,00</v>
      </c>
      <c r="AM15" s="13" t="str">
        <f aca="true" t="shared" si="32" ref="AM15:AM34">FIXED(T15,2)</f>
        <v>0,00</v>
      </c>
      <c r="AN15" s="13" t="str">
        <f aca="true" t="shared" si="33" ref="AN15:AN34">FIXED(U15,2)</f>
        <v>0,00</v>
      </c>
      <c r="AO15" s="13" t="str">
        <f aca="true" t="shared" si="34" ref="AO15:AO34">FIXED(V15,2)</f>
        <v>0,00</v>
      </c>
      <c r="AP15" s="13" t="str">
        <f aca="true" t="shared" si="35" ref="AP15:AP34">FIXED(W15,2)</f>
        <v>240,00</v>
      </c>
      <c r="AQ15" s="13" t="str">
        <f aca="true" t="shared" si="36" ref="AQ15:AQ34">FIXED(X15,2)</f>
        <v>0,00</v>
      </c>
      <c r="AR15" s="13" t="str">
        <f aca="true" t="shared" si="37" ref="AR15:AR34">FIXED(Y15,2)</f>
        <v>0,00</v>
      </c>
    </row>
    <row r="16" spans="1:44" ht="13.5" customHeight="1">
      <c r="A16" s="6">
        <v>15</v>
      </c>
      <c r="B16" s="6">
        <v>13</v>
      </c>
      <c r="C16" s="7" t="s">
        <v>340</v>
      </c>
      <c r="D16" s="7" t="s">
        <v>443</v>
      </c>
      <c r="E16" s="7" t="str">
        <f t="shared" si="0"/>
        <v>1017/PNS total</v>
      </c>
      <c r="F16" s="11" t="s">
        <v>170</v>
      </c>
      <c r="G16" s="12" t="s">
        <v>171</v>
      </c>
      <c r="H16" s="12" t="s">
        <v>172</v>
      </c>
      <c r="I16" s="13">
        <v>3807.57</v>
      </c>
      <c r="J16" s="13">
        <v>0</v>
      </c>
      <c r="K16" s="13">
        <v>2807.05</v>
      </c>
      <c r="L16" s="13">
        <v>214.51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360</v>
      </c>
      <c r="X16" s="13"/>
      <c r="Y16" s="13"/>
      <c r="AB16" s="13" t="str">
        <f t="shared" si="21"/>
        <v>3.807,57</v>
      </c>
      <c r="AC16" s="13" t="str">
        <f t="shared" si="22"/>
        <v>0,00</v>
      </c>
      <c r="AD16" s="13" t="str">
        <f t="shared" si="23"/>
        <v>2.807,05</v>
      </c>
      <c r="AE16" s="13" t="str">
        <f t="shared" si="24"/>
        <v>214,51</v>
      </c>
      <c r="AF16" s="13" t="str">
        <f t="shared" si="25"/>
        <v>0,00</v>
      </c>
      <c r="AG16" s="13" t="str">
        <f t="shared" si="26"/>
        <v>0,00</v>
      </c>
      <c r="AH16" s="13" t="str">
        <f t="shared" si="27"/>
        <v>0,00</v>
      </c>
      <c r="AI16" s="13" t="str">
        <f t="shared" si="28"/>
        <v>0,00</v>
      </c>
      <c r="AJ16" s="13" t="str">
        <f t="shared" si="29"/>
        <v>0,00</v>
      </c>
      <c r="AK16" s="13" t="str">
        <f t="shared" si="30"/>
        <v>0,00</v>
      </c>
      <c r="AL16" s="13" t="str">
        <f t="shared" si="31"/>
        <v>0,00</v>
      </c>
      <c r="AM16" s="13" t="str">
        <f t="shared" si="32"/>
        <v>0,00</v>
      </c>
      <c r="AN16" s="13" t="str">
        <f t="shared" si="33"/>
        <v>0,00</v>
      </c>
      <c r="AO16" s="13" t="str">
        <f t="shared" si="34"/>
        <v>0,00</v>
      </c>
      <c r="AP16" s="13" t="str">
        <f t="shared" si="35"/>
        <v>360,00</v>
      </c>
      <c r="AQ16" s="13" t="str">
        <f t="shared" si="36"/>
        <v>0,00</v>
      </c>
      <c r="AR16" s="13" t="str">
        <f t="shared" si="37"/>
        <v>0,00</v>
      </c>
    </row>
    <row r="17" spans="1:44" ht="11.25" customHeight="1">
      <c r="A17" s="6">
        <v>16</v>
      </c>
      <c r="B17" s="6">
        <v>13</v>
      </c>
      <c r="C17" s="7" t="s">
        <v>341</v>
      </c>
      <c r="D17" s="7" t="s">
        <v>443</v>
      </c>
      <c r="E17" s="7" t="str">
        <f t="shared" si="0"/>
        <v>1019/PNS total</v>
      </c>
      <c r="F17" s="12" t="s">
        <v>173</v>
      </c>
      <c r="G17" s="12" t="s">
        <v>174</v>
      </c>
      <c r="H17" s="12" t="s">
        <v>175</v>
      </c>
      <c r="I17" s="13">
        <v>3301.93</v>
      </c>
      <c r="J17" s="13">
        <v>0</v>
      </c>
      <c r="K17" s="13">
        <v>1058.68</v>
      </c>
      <c r="L17" s="13">
        <v>0</v>
      </c>
      <c r="M17" s="13">
        <v>15426.82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120</v>
      </c>
      <c r="X17" s="13"/>
      <c r="Y17" s="13"/>
      <c r="AB17" s="13" t="str">
        <f t="shared" si="21"/>
        <v>3.301,93</v>
      </c>
      <c r="AC17" s="13" t="str">
        <f t="shared" si="22"/>
        <v>0,00</v>
      </c>
      <c r="AD17" s="13" t="str">
        <f t="shared" si="23"/>
        <v>1.058,68</v>
      </c>
      <c r="AE17" s="13" t="str">
        <f t="shared" si="24"/>
        <v>0,00</v>
      </c>
      <c r="AF17" s="13" t="str">
        <f t="shared" si="25"/>
        <v>15.426,82</v>
      </c>
      <c r="AG17" s="13" t="str">
        <f t="shared" si="26"/>
        <v>0,00</v>
      </c>
      <c r="AH17" s="13" t="str">
        <f t="shared" si="27"/>
        <v>0,00</v>
      </c>
      <c r="AI17" s="13" t="str">
        <f t="shared" si="28"/>
        <v>0,00</v>
      </c>
      <c r="AJ17" s="13" t="str">
        <f t="shared" si="29"/>
        <v>0,00</v>
      </c>
      <c r="AK17" s="13" t="str">
        <f t="shared" si="30"/>
        <v>0,00</v>
      </c>
      <c r="AL17" s="13" t="str">
        <f t="shared" si="31"/>
        <v>0,00</v>
      </c>
      <c r="AM17" s="13" t="str">
        <f t="shared" si="32"/>
        <v>0,00</v>
      </c>
      <c r="AN17" s="13" t="str">
        <f t="shared" si="33"/>
        <v>0,00</v>
      </c>
      <c r="AO17" s="13" t="str">
        <f t="shared" si="34"/>
        <v>0,00</v>
      </c>
      <c r="AP17" s="13" t="str">
        <f t="shared" si="35"/>
        <v>120,00</v>
      </c>
      <c r="AQ17" s="13" t="str">
        <f t="shared" si="36"/>
        <v>0,00</v>
      </c>
      <c r="AR17" s="13" t="str">
        <f t="shared" si="37"/>
        <v>0,00</v>
      </c>
    </row>
    <row r="18" spans="1:44" ht="12" customHeight="1">
      <c r="A18" s="6">
        <v>17</v>
      </c>
      <c r="B18" s="6">
        <v>13</v>
      </c>
      <c r="C18" s="7" t="s">
        <v>342</v>
      </c>
      <c r="D18" s="7" t="s">
        <v>443</v>
      </c>
      <c r="E18" s="7" t="str">
        <f t="shared" si="0"/>
        <v>1020/PNS total</v>
      </c>
      <c r="F18" s="8" t="s">
        <v>104</v>
      </c>
      <c r="G18" s="8" t="s">
        <v>105</v>
      </c>
      <c r="H18" s="8" t="s">
        <v>106</v>
      </c>
      <c r="I18" s="13">
        <v>12594.179999999998</v>
      </c>
      <c r="J18" s="13">
        <v>12853.980000000001</v>
      </c>
      <c r="K18" s="13">
        <v>1043.8700000000001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120</v>
      </c>
      <c r="W18" s="13">
        <v>1320</v>
      </c>
      <c r="X18" s="13"/>
      <c r="Y18" s="13"/>
      <c r="AB18" s="13" t="str">
        <f t="shared" si="21"/>
        <v>12.594,18</v>
      </c>
      <c r="AC18" s="13" t="str">
        <f t="shared" si="22"/>
        <v>12.853,98</v>
      </c>
      <c r="AD18" s="13" t="str">
        <f t="shared" si="23"/>
        <v>1.043,87</v>
      </c>
      <c r="AE18" s="13" t="str">
        <f t="shared" si="24"/>
        <v>0,00</v>
      </c>
      <c r="AF18" s="13" t="str">
        <f t="shared" si="25"/>
        <v>0,00</v>
      </c>
      <c r="AG18" s="13" t="str">
        <f t="shared" si="26"/>
        <v>0,00</v>
      </c>
      <c r="AH18" s="13" t="str">
        <f t="shared" si="27"/>
        <v>0,00</v>
      </c>
      <c r="AI18" s="13" t="str">
        <f t="shared" si="28"/>
        <v>0,00</v>
      </c>
      <c r="AJ18" s="13" t="str">
        <f t="shared" si="29"/>
        <v>0,00</v>
      </c>
      <c r="AK18" s="13" t="str">
        <f t="shared" si="30"/>
        <v>0,00</v>
      </c>
      <c r="AL18" s="13" t="str">
        <f t="shared" si="31"/>
        <v>0,00</v>
      </c>
      <c r="AM18" s="13" t="str">
        <f t="shared" si="32"/>
        <v>0,00</v>
      </c>
      <c r="AN18" s="13" t="str">
        <f t="shared" si="33"/>
        <v>0,00</v>
      </c>
      <c r="AO18" s="13" t="str">
        <f t="shared" si="34"/>
        <v>120,00</v>
      </c>
      <c r="AP18" s="13" t="str">
        <f t="shared" si="35"/>
        <v>1.320,00</v>
      </c>
      <c r="AQ18" s="13" t="str">
        <f t="shared" si="36"/>
        <v>0,00</v>
      </c>
      <c r="AR18" s="13" t="str">
        <f t="shared" si="37"/>
        <v>0,00</v>
      </c>
    </row>
    <row r="19" spans="1:44" ht="12" customHeight="1">
      <c r="A19" s="6">
        <v>18</v>
      </c>
      <c r="B19" s="6">
        <v>13</v>
      </c>
      <c r="C19" s="7" t="s">
        <v>343</v>
      </c>
      <c r="D19" s="7" t="s">
        <v>443</v>
      </c>
      <c r="E19" s="7" t="str">
        <f t="shared" si="0"/>
        <v>1027/PNS total</v>
      </c>
      <c r="F19" s="8" t="s">
        <v>107</v>
      </c>
      <c r="G19" s="8" t="s">
        <v>108</v>
      </c>
      <c r="H19" s="8" t="s">
        <v>109</v>
      </c>
      <c r="I19" s="13">
        <v>147.24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/>
      <c r="Y19" s="13"/>
      <c r="AB19" s="13" t="str">
        <f t="shared" si="21"/>
        <v>147,24</v>
      </c>
      <c r="AC19" s="13" t="str">
        <f t="shared" si="22"/>
        <v>0,00</v>
      </c>
      <c r="AD19" s="13" t="str">
        <f t="shared" si="23"/>
        <v>0,00</v>
      </c>
      <c r="AE19" s="13" t="str">
        <f t="shared" si="24"/>
        <v>0,00</v>
      </c>
      <c r="AF19" s="13" t="str">
        <f t="shared" si="25"/>
        <v>0,00</v>
      </c>
      <c r="AG19" s="13" t="str">
        <f t="shared" si="26"/>
        <v>0,00</v>
      </c>
      <c r="AH19" s="13" t="str">
        <f t="shared" si="27"/>
        <v>0,00</v>
      </c>
      <c r="AI19" s="13" t="str">
        <f t="shared" si="28"/>
        <v>0,00</v>
      </c>
      <c r="AJ19" s="13" t="str">
        <f t="shared" si="29"/>
        <v>0,00</v>
      </c>
      <c r="AK19" s="13" t="str">
        <f t="shared" si="30"/>
        <v>0,00</v>
      </c>
      <c r="AL19" s="13" t="str">
        <f t="shared" si="31"/>
        <v>0,00</v>
      </c>
      <c r="AM19" s="13" t="str">
        <f t="shared" si="32"/>
        <v>0,00</v>
      </c>
      <c r="AN19" s="13" t="str">
        <f t="shared" si="33"/>
        <v>0,00</v>
      </c>
      <c r="AO19" s="13" t="str">
        <f t="shared" si="34"/>
        <v>0,00</v>
      </c>
      <c r="AP19" s="13" t="str">
        <f t="shared" si="35"/>
        <v>0,00</v>
      </c>
      <c r="AQ19" s="13" t="str">
        <f t="shared" si="36"/>
        <v>0,00</v>
      </c>
      <c r="AR19" s="13" t="str">
        <f t="shared" si="37"/>
        <v>0,00</v>
      </c>
    </row>
    <row r="20" spans="1:44" ht="12" customHeight="1">
      <c r="A20" s="6">
        <v>19</v>
      </c>
      <c r="B20" s="6">
        <v>13</v>
      </c>
      <c r="C20" s="7" t="s">
        <v>344</v>
      </c>
      <c r="D20" s="7" t="s">
        <v>443</v>
      </c>
      <c r="E20" s="7" t="str">
        <f t="shared" si="0"/>
        <v>1029/PNS total</v>
      </c>
      <c r="F20" s="8" t="s">
        <v>110</v>
      </c>
      <c r="G20" s="8" t="s">
        <v>111</v>
      </c>
      <c r="H20" s="8" t="s">
        <v>112</v>
      </c>
      <c r="I20" s="13">
        <v>5349.91</v>
      </c>
      <c r="J20" s="13">
        <v>1591.69</v>
      </c>
      <c r="K20" s="13">
        <v>0</v>
      </c>
      <c r="L20" s="13">
        <v>461.36</v>
      </c>
      <c r="M20" s="13">
        <v>0</v>
      </c>
      <c r="N20" s="13">
        <v>570.69</v>
      </c>
      <c r="O20" s="13">
        <v>0</v>
      </c>
      <c r="P20" s="13">
        <v>1214.33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120</v>
      </c>
      <c r="X20" s="13"/>
      <c r="Y20" s="13"/>
      <c r="AB20" s="13" t="str">
        <f t="shared" si="21"/>
        <v>5.349,91</v>
      </c>
      <c r="AC20" s="13" t="str">
        <f t="shared" si="22"/>
        <v>1.591,69</v>
      </c>
      <c r="AD20" s="13" t="str">
        <f t="shared" si="23"/>
        <v>0,00</v>
      </c>
      <c r="AE20" s="13" t="str">
        <f t="shared" si="24"/>
        <v>461,36</v>
      </c>
      <c r="AF20" s="13" t="str">
        <f t="shared" si="25"/>
        <v>0,00</v>
      </c>
      <c r="AG20" s="13" t="str">
        <f t="shared" si="26"/>
        <v>570,69</v>
      </c>
      <c r="AH20" s="13" t="str">
        <f t="shared" si="27"/>
        <v>0,00</v>
      </c>
      <c r="AI20" s="13" t="str">
        <f t="shared" si="28"/>
        <v>1.214,33</v>
      </c>
      <c r="AJ20" s="13" t="str">
        <f t="shared" si="29"/>
        <v>0,00</v>
      </c>
      <c r="AK20" s="13" t="str">
        <f t="shared" si="30"/>
        <v>0,00</v>
      </c>
      <c r="AL20" s="13" t="str">
        <f t="shared" si="31"/>
        <v>0,00</v>
      </c>
      <c r="AM20" s="13" t="str">
        <f t="shared" si="32"/>
        <v>0,00</v>
      </c>
      <c r="AN20" s="13" t="str">
        <f t="shared" si="33"/>
        <v>0,00</v>
      </c>
      <c r="AO20" s="13" t="str">
        <f t="shared" si="34"/>
        <v>0,00</v>
      </c>
      <c r="AP20" s="13" t="str">
        <f t="shared" si="35"/>
        <v>120,00</v>
      </c>
      <c r="AQ20" s="13" t="str">
        <f t="shared" si="36"/>
        <v>0,00</v>
      </c>
      <c r="AR20" s="13" t="str">
        <f t="shared" si="37"/>
        <v>0,00</v>
      </c>
    </row>
    <row r="21" spans="1:44" ht="12" customHeight="1">
      <c r="A21" s="6">
        <v>20</v>
      </c>
      <c r="B21" s="6">
        <v>13</v>
      </c>
      <c r="C21" s="7" t="s">
        <v>345</v>
      </c>
      <c r="D21" s="7" t="s">
        <v>443</v>
      </c>
      <c r="E21" s="7" t="str">
        <f t="shared" si="0"/>
        <v>1031/PNS total</v>
      </c>
      <c r="F21" s="11" t="s">
        <v>176</v>
      </c>
      <c r="G21" s="12" t="s">
        <v>177</v>
      </c>
      <c r="H21" s="12" t="s">
        <v>178</v>
      </c>
      <c r="I21" s="13">
        <v>561.01</v>
      </c>
      <c r="J21" s="13">
        <v>2798.21</v>
      </c>
      <c r="K21" s="13">
        <v>1998.95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360</v>
      </c>
      <c r="X21" s="13"/>
      <c r="Y21" s="13"/>
      <c r="AB21" s="13" t="str">
        <f t="shared" si="21"/>
        <v>561,01</v>
      </c>
      <c r="AC21" s="13" t="str">
        <f t="shared" si="22"/>
        <v>2.798,21</v>
      </c>
      <c r="AD21" s="13" t="str">
        <f t="shared" si="23"/>
        <v>1.998,95</v>
      </c>
      <c r="AE21" s="13" t="str">
        <f t="shared" si="24"/>
        <v>0,00</v>
      </c>
      <c r="AF21" s="13" t="str">
        <f t="shared" si="25"/>
        <v>0,00</v>
      </c>
      <c r="AG21" s="13" t="str">
        <f t="shared" si="26"/>
        <v>0,00</v>
      </c>
      <c r="AH21" s="13" t="str">
        <f t="shared" si="27"/>
        <v>0,00</v>
      </c>
      <c r="AI21" s="13" t="str">
        <f t="shared" si="28"/>
        <v>0,00</v>
      </c>
      <c r="AJ21" s="13" t="str">
        <f t="shared" si="29"/>
        <v>0,00</v>
      </c>
      <c r="AK21" s="13" t="str">
        <f t="shared" si="30"/>
        <v>0,00</v>
      </c>
      <c r="AL21" s="13" t="str">
        <f t="shared" si="31"/>
        <v>0,00</v>
      </c>
      <c r="AM21" s="13" t="str">
        <f t="shared" si="32"/>
        <v>0,00</v>
      </c>
      <c r="AN21" s="13" t="str">
        <f t="shared" si="33"/>
        <v>0,00</v>
      </c>
      <c r="AO21" s="13" t="str">
        <f t="shared" si="34"/>
        <v>0,00</v>
      </c>
      <c r="AP21" s="13" t="str">
        <f t="shared" si="35"/>
        <v>360,00</v>
      </c>
      <c r="AQ21" s="13" t="str">
        <f t="shared" si="36"/>
        <v>0,00</v>
      </c>
      <c r="AR21" s="13" t="str">
        <f t="shared" si="37"/>
        <v>0,00</v>
      </c>
    </row>
    <row r="22" spans="1:44" ht="12" customHeight="1">
      <c r="A22" s="6">
        <v>21</v>
      </c>
      <c r="B22" s="6">
        <v>13</v>
      </c>
      <c r="C22" s="7" t="s">
        <v>346</v>
      </c>
      <c r="D22" s="7" t="s">
        <v>443</v>
      </c>
      <c r="E22" s="7" t="str">
        <f t="shared" si="0"/>
        <v>1032/PNS total</v>
      </c>
      <c r="F22" s="12" t="s">
        <v>179</v>
      </c>
      <c r="G22" s="12" t="s">
        <v>180</v>
      </c>
      <c r="H22" s="12" t="s">
        <v>175</v>
      </c>
      <c r="I22" s="13">
        <v>986.2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/>
      <c r="Y22" s="13"/>
      <c r="AB22" s="13" t="str">
        <f aca="true" t="shared" si="38" ref="AB22:AH26">FIXED(I22,2)</f>
        <v>986,20</v>
      </c>
      <c r="AC22" s="13" t="str">
        <f t="shared" si="38"/>
        <v>0,00</v>
      </c>
      <c r="AD22" s="13" t="str">
        <f t="shared" si="38"/>
        <v>0,00</v>
      </c>
      <c r="AE22" s="13" t="str">
        <f t="shared" si="38"/>
        <v>0,00</v>
      </c>
      <c r="AF22" s="13" t="str">
        <f t="shared" si="38"/>
        <v>0,00</v>
      </c>
      <c r="AG22" s="13" t="str">
        <f t="shared" si="38"/>
        <v>0,00</v>
      </c>
      <c r="AH22" s="13" t="str">
        <f t="shared" si="38"/>
        <v>0,00</v>
      </c>
      <c r="AI22" s="13" t="str">
        <f t="shared" si="28"/>
        <v>0,00</v>
      </c>
      <c r="AJ22" s="13" t="str">
        <f t="shared" si="29"/>
        <v>0,00</v>
      </c>
      <c r="AK22" s="13" t="str">
        <f t="shared" si="30"/>
        <v>0,00</v>
      </c>
      <c r="AL22" s="13" t="str">
        <f t="shared" si="31"/>
        <v>0,00</v>
      </c>
      <c r="AM22" s="13" t="str">
        <f t="shared" si="32"/>
        <v>0,00</v>
      </c>
      <c r="AN22" s="13" t="str">
        <f t="shared" si="33"/>
        <v>0,00</v>
      </c>
      <c r="AO22" s="13" t="str">
        <f t="shared" si="34"/>
        <v>0,00</v>
      </c>
      <c r="AP22" s="13" t="str">
        <f t="shared" si="35"/>
        <v>0,00</v>
      </c>
      <c r="AQ22" s="13" t="str">
        <f t="shared" si="36"/>
        <v>0,00</v>
      </c>
      <c r="AR22" s="13" t="str">
        <f t="shared" si="37"/>
        <v>0,00</v>
      </c>
    </row>
    <row r="23" spans="1:44" ht="12" customHeight="1">
      <c r="A23" s="6">
        <v>22</v>
      </c>
      <c r="B23" s="6">
        <v>13</v>
      </c>
      <c r="C23" s="7" t="s">
        <v>347</v>
      </c>
      <c r="D23" s="7" t="s">
        <v>443</v>
      </c>
      <c r="E23" s="7" t="str">
        <f t="shared" si="0"/>
        <v>1036/PNS total</v>
      </c>
      <c r="F23" s="8" t="s">
        <v>181</v>
      </c>
      <c r="G23" s="8" t="s">
        <v>182</v>
      </c>
      <c r="H23" s="8" t="s">
        <v>183</v>
      </c>
      <c r="I23" s="13">
        <v>1406.35</v>
      </c>
      <c r="J23" s="13">
        <v>199.91</v>
      </c>
      <c r="K23" s="13">
        <v>6026.99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600</v>
      </c>
      <c r="X23" s="13"/>
      <c r="Y23" s="13"/>
      <c r="AB23" s="13" t="str">
        <f t="shared" si="38"/>
        <v>1.406,35</v>
      </c>
      <c r="AC23" s="13" t="str">
        <f t="shared" si="38"/>
        <v>199,91</v>
      </c>
      <c r="AD23" s="13" t="str">
        <f t="shared" si="38"/>
        <v>6.026,99</v>
      </c>
      <c r="AE23" s="13" t="str">
        <f t="shared" si="38"/>
        <v>0,00</v>
      </c>
      <c r="AF23" s="13" t="str">
        <f t="shared" si="38"/>
        <v>0,00</v>
      </c>
      <c r="AG23" s="13" t="str">
        <f t="shared" si="38"/>
        <v>0,00</v>
      </c>
      <c r="AH23" s="13" t="str">
        <f t="shared" si="38"/>
        <v>0,00</v>
      </c>
      <c r="AI23" s="13" t="str">
        <f t="shared" si="28"/>
        <v>0,00</v>
      </c>
      <c r="AJ23" s="13" t="str">
        <f t="shared" si="29"/>
        <v>0,00</v>
      </c>
      <c r="AK23" s="13" t="str">
        <f t="shared" si="30"/>
        <v>0,00</v>
      </c>
      <c r="AL23" s="13" t="str">
        <f t="shared" si="31"/>
        <v>0,00</v>
      </c>
      <c r="AM23" s="13" t="str">
        <f t="shared" si="32"/>
        <v>0,00</v>
      </c>
      <c r="AN23" s="13" t="str">
        <f t="shared" si="33"/>
        <v>0,00</v>
      </c>
      <c r="AO23" s="13" t="str">
        <f t="shared" si="34"/>
        <v>0,00</v>
      </c>
      <c r="AP23" s="13" t="str">
        <f t="shared" si="35"/>
        <v>600,00</v>
      </c>
      <c r="AQ23" s="13" t="str">
        <f t="shared" si="36"/>
        <v>0,00</v>
      </c>
      <c r="AR23" s="13" t="str">
        <f t="shared" si="37"/>
        <v>0,00</v>
      </c>
    </row>
    <row r="24" spans="1:44" ht="12" customHeight="1">
      <c r="A24" s="6">
        <v>23</v>
      </c>
      <c r="B24" s="6">
        <v>13</v>
      </c>
      <c r="C24" s="7" t="s">
        <v>348</v>
      </c>
      <c r="D24" s="7" t="s">
        <v>443</v>
      </c>
      <c r="E24" s="7" t="str">
        <f t="shared" si="0"/>
        <v>1037/PNS total</v>
      </c>
      <c r="F24" s="11" t="s">
        <v>184</v>
      </c>
      <c r="G24" s="12" t="s">
        <v>185</v>
      </c>
      <c r="H24" s="12" t="s">
        <v>186</v>
      </c>
      <c r="I24" s="13">
        <v>2540.78</v>
      </c>
      <c r="J24" s="13">
        <v>0</v>
      </c>
      <c r="K24" s="13">
        <v>267.92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120</v>
      </c>
      <c r="X24" s="13"/>
      <c r="Y24" s="13"/>
      <c r="AB24" s="13" t="str">
        <f t="shared" si="38"/>
        <v>2.540,78</v>
      </c>
      <c r="AC24" s="13" t="str">
        <f t="shared" si="38"/>
        <v>0,00</v>
      </c>
      <c r="AD24" s="13" t="str">
        <f t="shared" si="38"/>
        <v>267,92</v>
      </c>
      <c r="AE24" s="13" t="str">
        <f t="shared" si="38"/>
        <v>0,00</v>
      </c>
      <c r="AF24" s="13" t="str">
        <f t="shared" si="38"/>
        <v>0,00</v>
      </c>
      <c r="AG24" s="13" t="str">
        <f t="shared" si="38"/>
        <v>0,00</v>
      </c>
      <c r="AH24" s="13" t="str">
        <f t="shared" si="38"/>
        <v>0,00</v>
      </c>
      <c r="AI24" s="13" t="str">
        <f t="shared" si="28"/>
        <v>0,00</v>
      </c>
      <c r="AJ24" s="13" t="str">
        <f t="shared" si="29"/>
        <v>0,00</v>
      </c>
      <c r="AK24" s="13" t="str">
        <f t="shared" si="30"/>
        <v>0,00</v>
      </c>
      <c r="AL24" s="13" t="str">
        <f t="shared" si="31"/>
        <v>0,00</v>
      </c>
      <c r="AM24" s="13" t="str">
        <f t="shared" si="32"/>
        <v>0,00</v>
      </c>
      <c r="AN24" s="13" t="str">
        <f t="shared" si="33"/>
        <v>0,00</v>
      </c>
      <c r="AO24" s="13" t="str">
        <f t="shared" si="34"/>
        <v>0,00</v>
      </c>
      <c r="AP24" s="13" t="str">
        <f t="shared" si="35"/>
        <v>120,00</v>
      </c>
      <c r="AQ24" s="13" t="str">
        <f t="shared" si="36"/>
        <v>0,00</v>
      </c>
      <c r="AR24" s="13" t="str">
        <f t="shared" si="37"/>
        <v>0,00</v>
      </c>
    </row>
    <row r="25" spans="1:44" ht="12" customHeight="1">
      <c r="A25" s="6">
        <v>24</v>
      </c>
      <c r="B25" s="6">
        <v>13</v>
      </c>
      <c r="C25" s="7" t="s">
        <v>349</v>
      </c>
      <c r="D25" s="7" t="s">
        <v>443</v>
      </c>
      <c r="E25" s="7" t="str">
        <f t="shared" si="0"/>
        <v>1040/PNS total</v>
      </c>
      <c r="F25" s="17" t="s">
        <v>113</v>
      </c>
      <c r="G25" s="8" t="s">
        <v>114</v>
      </c>
      <c r="H25" s="8" t="s">
        <v>115</v>
      </c>
      <c r="I25" s="13">
        <v>42336</v>
      </c>
      <c r="J25" s="13">
        <v>89399.64</v>
      </c>
      <c r="K25" s="13">
        <v>12094.689999999999</v>
      </c>
      <c r="L25" s="13">
        <v>556.41</v>
      </c>
      <c r="M25" s="13">
        <v>0</v>
      </c>
      <c r="N25" s="13">
        <v>3840.36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600</v>
      </c>
      <c r="W25" s="13">
        <v>8940</v>
      </c>
      <c r="X25" s="13"/>
      <c r="Y25" s="13"/>
      <c r="AB25" s="13" t="str">
        <f t="shared" si="38"/>
        <v>42.336,00</v>
      </c>
      <c r="AC25" s="13" t="str">
        <f t="shared" si="38"/>
        <v>89.399,64</v>
      </c>
      <c r="AD25" s="13" t="str">
        <f t="shared" si="38"/>
        <v>12.094,69</v>
      </c>
      <c r="AE25" s="13" t="str">
        <f t="shared" si="38"/>
        <v>556,41</v>
      </c>
      <c r="AF25" s="13" t="str">
        <f t="shared" si="38"/>
        <v>0,00</v>
      </c>
      <c r="AG25" s="13" t="str">
        <f t="shared" si="38"/>
        <v>3.840,36</v>
      </c>
      <c r="AH25" s="13" t="str">
        <f t="shared" si="38"/>
        <v>0,00</v>
      </c>
      <c r="AI25" s="13" t="str">
        <f t="shared" si="28"/>
        <v>0,00</v>
      </c>
      <c r="AJ25" s="13" t="str">
        <f t="shared" si="29"/>
        <v>0,00</v>
      </c>
      <c r="AK25" s="13" t="str">
        <f t="shared" si="30"/>
        <v>0,00</v>
      </c>
      <c r="AL25" s="13" t="str">
        <f t="shared" si="31"/>
        <v>0,00</v>
      </c>
      <c r="AM25" s="13" t="str">
        <f t="shared" si="32"/>
        <v>0,00</v>
      </c>
      <c r="AN25" s="13" t="str">
        <f t="shared" si="33"/>
        <v>0,00</v>
      </c>
      <c r="AO25" s="13" t="str">
        <f t="shared" si="34"/>
        <v>600,00</v>
      </c>
      <c r="AP25" s="13" t="str">
        <f t="shared" si="35"/>
        <v>8.940,00</v>
      </c>
      <c r="AQ25" s="13" t="str">
        <f t="shared" si="36"/>
        <v>0,00</v>
      </c>
      <c r="AR25" s="13" t="str">
        <f t="shared" si="37"/>
        <v>0,00</v>
      </c>
    </row>
    <row r="26" spans="1:44" ht="12" customHeight="1">
      <c r="A26" s="6">
        <v>25</v>
      </c>
      <c r="B26" s="6">
        <v>13</v>
      </c>
      <c r="C26" s="7" t="s">
        <v>350</v>
      </c>
      <c r="D26" s="7" t="s">
        <v>443</v>
      </c>
      <c r="E26" s="7" t="str">
        <f t="shared" si="0"/>
        <v>1041/PNS total</v>
      </c>
      <c r="F26" s="12" t="s">
        <v>116</v>
      </c>
      <c r="G26" s="12" t="s">
        <v>117</v>
      </c>
      <c r="H26" s="29" t="s">
        <v>118</v>
      </c>
      <c r="I26" s="13">
        <v>14774.11</v>
      </c>
      <c r="J26" s="13">
        <v>27646.800000000003</v>
      </c>
      <c r="K26" s="13">
        <v>3259.3999999999996</v>
      </c>
      <c r="L26" s="13">
        <v>2761.49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2280</v>
      </c>
      <c r="X26" s="13"/>
      <c r="Y26" s="13"/>
      <c r="AB26" s="13" t="str">
        <f t="shared" si="38"/>
        <v>14.774,11</v>
      </c>
      <c r="AC26" s="13" t="str">
        <f t="shared" si="38"/>
        <v>27.646,80</v>
      </c>
      <c r="AD26" s="13" t="str">
        <f t="shared" si="38"/>
        <v>3.259,40</v>
      </c>
      <c r="AE26" s="13" t="str">
        <f t="shared" si="38"/>
        <v>2.761,49</v>
      </c>
      <c r="AF26" s="13" t="str">
        <f t="shared" si="38"/>
        <v>0,00</v>
      </c>
      <c r="AG26" s="13" t="str">
        <f t="shared" si="38"/>
        <v>0,00</v>
      </c>
      <c r="AH26" s="13" t="str">
        <f t="shared" si="38"/>
        <v>0,00</v>
      </c>
      <c r="AI26" s="13" t="str">
        <f t="shared" si="28"/>
        <v>0,00</v>
      </c>
      <c r="AJ26" s="13" t="str">
        <f t="shared" si="29"/>
        <v>0,00</v>
      </c>
      <c r="AK26" s="13" t="str">
        <f t="shared" si="30"/>
        <v>0,00</v>
      </c>
      <c r="AL26" s="13" t="str">
        <f t="shared" si="31"/>
        <v>0,00</v>
      </c>
      <c r="AM26" s="13" t="str">
        <f t="shared" si="32"/>
        <v>0,00</v>
      </c>
      <c r="AN26" s="13" t="str">
        <f t="shared" si="33"/>
        <v>0,00</v>
      </c>
      <c r="AO26" s="13" t="str">
        <f t="shared" si="34"/>
        <v>0,00</v>
      </c>
      <c r="AP26" s="13" t="str">
        <f t="shared" si="35"/>
        <v>2.280,00</v>
      </c>
      <c r="AQ26" s="13" t="str">
        <f t="shared" si="36"/>
        <v>0,00</v>
      </c>
      <c r="AR26" s="13" t="str">
        <f t="shared" si="37"/>
        <v>0,00</v>
      </c>
    </row>
    <row r="27" spans="1:44" ht="12" customHeight="1">
      <c r="A27" s="6">
        <v>26</v>
      </c>
      <c r="B27" s="6">
        <v>13</v>
      </c>
      <c r="C27" s="7" t="s">
        <v>351</v>
      </c>
      <c r="D27" s="7" t="s">
        <v>443</v>
      </c>
      <c r="E27" s="7" t="str">
        <f t="shared" si="0"/>
        <v>1044/PNS total</v>
      </c>
      <c r="F27" s="11" t="s">
        <v>187</v>
      </c>
      <c r="G27" s="12" t="s">
        <v>188</v>
      </c>
      <c r="H27" s="12" t="s">
        <v>246</v>
      </c>
      <c r="I27" s="13">
        <v>6519.36</v>
      </c>
      <c r="J27" s="13">
        <v>12349.92</v>
      </c>
      <c r="K27" s="13">
        <v>6392.47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2280</v>
      </c>
      <c r="X27" s="13"/>
      <c r="Y27" s="13"/>
      <c r="AB27" s="13" t="str">
        <f aca="true" t="shared" si="39" ref="AB27:AB38">FIXED(I27,2)</f>
        <v>6.519,36</v>
      </c>
      <c r="AC27" s="13" t="str">
        <f aca="true" t="shared" si="40" ref="AC27:AC38">FIXED(J27,2)</f>
        <v>12.349,92</v>
      </c>
      <c r="AD27" s="13" t="str">
        <f aca="true" t="shared" si="41" ref="AD27:AD38">FIXED(K27,2)</f>
        <v>6.392,47</v>
      </c>
      <c r="AE27" s="13" t="str">
        <f aca="true" t="shared" si="42" ref="AE27:AE38">FIXED(L27,2)</f>
        <v>0,00</v>
      </c>
      <c r="AF27" s="13" t="str">
        <f aca="true" t="shared" si="43" ref="AF27:AF38">FIXED(M27,2)</f>
        <v>0,00</v>
      </c>
      <c r="AG27" s="13" t="str">
        <f aca="true" t="shared" si="44" ref="AG27:AG38">FIXED(N27,2)</f>
        <v>0,00</v>
      </c>
      <c r="AH27" s="13" t="str">
        <f aca="true" t="shared" si="45" ref="AH27:AH38">FIXED(O27,2)</f>
        <v>0,00</v>
      </c>
      <c r="AI27" s="13" t="str">
        <f t="shared" si="28"/>
        <v>0,00</v>
      </c>
      <c r="AJ27" s="13" t="str">
        <f t="shared" si="29"/>
        <v>0,00</v>
      </c>
      <c r="AK27" s="13" t="str">
        <f t="shared" si="30"/>
        <v>0,00</v>
      </c>
      <c r="AL27" s="13" t="str">
        <f t="shared" si="31"/>
        <v>0,00</v>
      </c>
      <c r="AM27" s="13" t="str">
        <f t="shared" si="32"/>
        <v>0,00</v>
      </c>
      <c r="AN27" s="13" t="str">
        <f t="shared" si="33"/>
        <v>0,00</v>
      </c>
      <c r="AO27" s="13" t="str">
        <f t="shared" si="34"/>
        <v>0,00</v>
      </c>
      <c r="AP27" s="13" t="str">
        <f t="shared" si="35"/>
        <v>2.280,00</v>
      </c>
      <c r="AQ27" s="13" t="str">
        <f t="shared" si="36"/>
        <v>0,00</v>
      </c>
      <c r="AR27" s="13" t="str">
        <f t="shared" si="37"/>
        <v>0,00</v>
      </c>
    </row>
    <row r="28" spans="1:44" ht="12" customHeight="1">
      <c r="A28" s="6">
        <v>27</v>
      </c>
      <c r="B28" s="6">
        <v>13</v>
      </c>
      <c r="C28" s="7" t="s">
        <v>352</v>
      </c>
      <c r="D28" s="7" t="s">
        <v>443</v>
      </c>
      <c r="E28" s="7" t="str">
        <f t="shared" si="0"/>
        <v>1045/PNS total</v>
      </c>
      <c r="F28" s="12" t="s">
        <v>189</v>
      </c>
      <c r="G28" s="12" t="s">
        <v>190</v>
      </c>
      <c r="H28" s="12" t="s">
        <v>191</v>
      </c>
      <c r="I28" s="13">
        <v>6560.74</v>
      </c>
      <c r="J28" s="13">
        <v>6798.35</v>
      </c>
      <c r="K28" s="13">
        <v>5919.59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1680</v>
      </c>
      <c r="X28" s="13"/>
      <c r="Y28" s="13"/>
      <c r="AB28" s="13" t="str">
        <f t="shared" si="39"/>
        <v>6.560,74</v>
      </c>
      <c r="AC28" s="13" t="str">
        <f t="shared" si="40"/>
        <v>6.798,35</v>
      </c>
      <c r="AD28" s="13" t="str">
        <f t="shared" si="41"/>
        <v>5.919,59</v>
      </c>
      <c r="AE28" s="13" t="str">
        <f t="shared" si="42"/>
        <v>0,00</v>
      </c>
      <c r="AF28" s="13" t="str">
        <f t="shared" si="43"/>
        <v>0,00</v>
      </c>
      <c r="AG28" s="13" t="str">
        <f t="shared" si="44"/>
        <v>0,00</v>
      </c>
      <c r="AH28" s="13" t="str">
        <f t="shared" si="45"/>
        <v>0,00</v>
      </c>
      <c r="AI28" s="13" t="str">
        <f t="shared" si="28"/>
        <v>0,00</v>
      </c>
      <c r="AJ28" s="13" t="str">
        <f t="shared" si="29"/>
        <v>0,00</v>
      </c>
      <c r="AK28" s="13" t="str">
        <f t="shared" si="30"/>
        <v>0,00</v>
      </c>
      <c r="AL28" s="13" t="str">
        <f t="shared" si="31"/>
        <v>0,00</v>
      </c>
      <c r="AM28" s="13" t="str">
        <f t="shared" si="32"/>
        <v>0,00</v>
      </c>
      <c r="AN28" s="13" t="str">
        <f t="shared" si="33"/>
        <v>0,00</v>
      </c>
      <c r="AO28" s="13" t="str">
        <f t="shared" si="34"/>
        <v>0,00</v>
      </c>
      <c r="AP28" s="13" t="str">
        <f t="shared" si="35"/>
        <v>1.680,00</v>
      </c>
      <c r="AQ28" s="13" t="str">
        <f t="shared" si="36"/>
        <v>0,00</v>
      </c>
      <c r="AR28" s="13" t="str">
        <f t="shared" si="37"/>
        <v>0,00</v>
      </c>
    </row>
    <row r="29" spans="1:44" ht="12" customHeight="1">
      <c r="A29" s="6">
        <v>28</v>
      </c>
      <c r="B29" s="6">
        <v>13</v>
      </c>
      <c r="C29" s="7" t="s">
        <v>353</v>
      </c>
      <c r="D29" s="7" t="s">
        <v>443</v>
      </c>
      <c r="E29" s="7" t="str">
        <f aca="true" t="shared" si="46" ref="E29:E58">CONCATENATE(C29," ",D29)</f>
        <v>1051/PNS total</v>
      </c>
      <c r="F29" s="15" t="s">
        <v>119</v>
      </c>
      <c r="G29" s="15" t="s">
        <v>120</v>
      </c>
      <c r="H29" s="15" t="s">
        <v>214</v>
      </c>
      <c r="I29" s="13">
        <v>17845.52</v>
      </c>
      <c r="J29" s="13">
        <v>4729.77</v>
      </c>
      <c r="K29" s="13">
        <v>4104.01</v>
      </c>
      <c r="L29" s="13">
        <v>1257.01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1320</v>
      </c>
      <c r="X29" s="13"/>
      <c r="Y29" s="13"/>
      <c r="AB29" s="13" t="str">
        <f t="shared" si="39"/>
        <v>17.845,52</v>
      </c>
      <c r="AC29" s="13" t="str">
        <f t="shared" si="40"/>
        <v>4.729,77</v>
      </c>
      <c r="AD29" s="13" t="str">
        <f t="shared" si="41"/>
        <v>4.104,01</v>
      </c>
      <c r="AE29" s="13" t="str">
        <f t="shared" si="42"/>
        <v>1.257,01</v>
      </c>
      <c r="AF29" s="13" t="str">
        <f t="shared" si="43"/>
        <v>0,00</v>
      </c>
      <c r="AG29" s="13" t="str">
        <f t="shared" si="44"/>
        <v>0,00</v>
      </c>
      <c r="AH29" s="13" t="str">
        <f t="shared" si="45"/>
        <v>0,00</v>
      </c>
      <c r="AI29" s="13" t="str">
        <f t="shared" si="28"/>
        <v>0,00</v>
      </c>
      <c r="AJ29" s="13" t="str">
        <f t="shared" si="29"/>
        <v>0,00</v>
      </c>
      <c r="AK29" s="13" t="str">
        <f t="shared" si="30"/>
        <v>0,00</v>
      </c>
      <c r="AL29" s="13" t="str">
        <f t="shared" si="31"/>
        <v>0,00</v>
      </c>
      <c r="AM29" s="13" t="str">
        <f t="shared" si="32"/>
        <v>0,00</v>
      </c>
      <c r="AN29" s="13" t="str">
        <f t="shared" si="33"/>
        <v>0,00</v>
      </c>
      <c r="AO29" s="13" t="str">
        <f t="shared" si="34"/>
        <v>0,00</v>
      </c>
      <c r="AP29" s="13" t="str">
        <f t="shared" si="35"/>
        <v>1.320,00</v>
      </c>
      <c r="AQ29" s="13" t="str">
        <f t="shared" si="36"/>
        <v>0,00</v>
      </c>
      <c r="AR29" s="13" t="str">
        <f t="shared" si="37"/>
        <v>0,00</v>
      </c>
    </row>
    <row r="30" spans="1:44" ht="12.75" customHeight="1">
      <c r="A30" s="6">
        <v>29</v>
      </c>
      <c r="B30" s="6">
        <v>13</v>
      </c>
      <c r="C30" s="7" t="s">
        <v>354</v>
      </c>
      <c r="D30" s="7" t="s">
        <v>443</v>
      </c>
      <c r="E30" s="7" t="str">
        <f t="shared" si="46"/>
        <v>1055/PNS total</v>
      </c>
      <c r="F30" s="11" t="s">
        <v>192</v>
      </c>
      <c r="G30" s="12" t="s">
        <v>193</v>
      </c>
      <c r="H30" s="12" t="s">
        <v>194</v>
      </c>
      <c r="I30" s="13">
        <v>879.36</v>
      </c>
      <c r="J30" s="13">
        <v>369.94</v>
      </c>
      <c r="K30" s="13">
        <v>1071.68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120</v>
      </c>
      <c r="X30" s="13"/>
      <c r="Y30" s="13"/>
      <c r="AB30" s="13" t="str">
        <f t="shared" si="39"/>
        <v>879,36</v>
      </c>
      <c r="AC30" s="13" t="str">
        <f t="shared" si="40"/>
        <v>369,94</v>
      </c>
      <c r="AD30" s="13" t="str">
        <f t="shared" si="41"/>
        <v>1.071,68</v>
      </c>
      <c r="AE30" s="13" t="str">
        <f t="shared" si="42"/>
        <v>0,00</v>
      </c>
      <c r="AF30" s="13" t="str">
        <f t="shared" si="43"/>
        <v>0,00</v>
      </c>
      <c r="AG30" s="13" t="str">
        <f t="shared" si="44"/>
        <v>0,00</v>
      </c>
      <c r="AH30" s="13" t="str">
        <f t="shared" si="45"/>
        <v>0,00</v>
      </c>
      <c r="AI30" s="13" t="str">
        <f t="shared" si="28"/>
        <v>0,00</v>
      </c>
      <c r="AJ30" s="13" t="str">
        <f t="shared" si="29"/>
        <v>0,00</v>
      </c>
      <c r="AK30" s="13" t="str">
        <f t="shared" si="30"/>
        <v>0,00</v>
      </c>
      <c r="AL30" s="13" t="str">
        <f t="shared" si="31"/>
        <v>0,00</v>
      </c>
      <c r="AM30" s="13" t="str">
        <f t="shared" si="32"/>
        <v>0,00</v>
      </c>
      <c r="AN30" s="13" t="str">
        <f t="shared" si="33"/>
        <v>0,00</v>
      </c>
      <c r="AO30" s="13" t="str">
        <f t="shared" si="34"/>
        <v>0,00</v>
      </c>
      <c r="AP30" s="13" t="str">
        <f t="shared" si="35"/>
        <v>120,00</v>
      </c>
      <c r="AQ30" s="13" t="str">
        <f t="shared" si="36"/>
        <v>0,00</v>
      </c>
      <c r="AR30" s="13" t="str">
        <f t="shared" si="37"/>
        <v>0,00</v>
      </c>
    </row>
    <row r="31" spans="1:44" ht="12" customHeight="1">
      <c r="A31" s="6">
        <v>30</v>
      </c>
      <c r="B31" s="6">
        <v>13</v>
      </c>
      <c r="C31" s="7" t="s">
        <v>355</v>
      </c>
      <c r="D31" s="7" t="s">
        <v>443</v>
      </c>
      <c r="E31" s="7" t="str">
        <f t="shared" si="46"/>
        <v>1056/PNS total</v>
      </c>
      <c r="F31" s="12" t="s">
        <v>195</v>
      </c>
      <c r="G31" s="12" t="s">
        <v>196</v>
      </c>
      <c r="H31" s="12" t="s">
        <v>197</v>
      </c>
      <c r="I31" s="13">
        <v>2527.1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/>
      <c r="Y31" s="13"/>
      <c r="AB31" s="13" t="str">
        <f t="shared" si="39"/>
        <v>2.527,10</v>
      </c>
      <c r="AC31" s="13" t="str">
        <f t="shared" si="40"/>
        <v>0,00</v>
      </c>
      <c r="AD31" s="13" t="str">
        <f t="shared" si="41"/>
        <v>0,00</v>
      </c>
      <c r="AE31" s="13" t="str">
        <f t="shared" si="42"/>
        <v>0,00</v>
      </c>
      <c r="AF31" s="13" t="str">
        <f t="shared" si="43"/>
        <v>0,00</v>
      </c>
      <c r="AG31" s="13" t="str">
        <f t="shared" si="44"/>
        <v>0,00</v>
      </c>
      <c r="AH31" s="13" t="str">
        <f t="shared" si="45"/>
        <v>0,00</v>
      </c>
      <c r="AI31" s="13" t="str">
        <f t="shared" si="28"/>
        <v>0,00</v>
      </c>
      <c r="AJ31" s="13" t="str">
        <f t="shared" si="29"/>
        <v>0,00</v>
      </c>
      <c r="AK31" s="13" t="str">
        <f t="shared" si="30"/>
        <v>0,00</v>
      </c>
      <c r="AL31" s="13" t="str">
        <f t="shared" si="31"/>
        <v>0,00</v>
      </c>
      <c r="AM31" s="13" t="str">
        <f t="shared" si="32"/>
        <v>0,00</v>
      </c>
      <c r="AN31" s="13" t="str">
        <f t="shared" si="33"/>
        <v>0,00</v>
      </c>
      <c r="AO31" s="13" t="str">
        <f t="shared" si="34"/>
        <v>0,00</v>
      </c>
      <c r="AP31" s="13" t="str">
        <f t="shared" si="35"/>
        <v>0,00</v>
      </c>
      <c r="AQ31" s="13" t="str">
        <f t="shared" si="36"/>
        <v>0,00</v>
      </c>
      <c r="AR31" s="13" t="str">
        <f t="shared" si="37"/>
        <v>0,00</v>
      </c>
    </row>
    <row r="32" spans="1:44" ht="12" customHeight="1">
      <c r="A32" s="6">
        <v>31</v>
      </c>
      <c r="B32" s="6">
        <v>13</v>
      </c>
      <c r="C32" s="7" t="s">
        <v>356</v>
      </c>
      <c r="D32" s="7" t="s">
        <v>443</v>
      </c>
      <c r="E32" s="7" t="str">
        <f t="shared" si="46"/>
        <v>1058/PNS total</v>
      </c>
      <c r="F32" s="12" t="s">
        <v>198</v>
      </c>
      <c r="G32" s="12" t="s">
        <v>199</v>
      </c>
      <c r="H32" s="12" t="s">
        <v>200</v>
      </c>
      <c r="I32" s="13">
        <v>2509.88</v>
      </c>
      <c r="J32" s="13">
        <v>3723.1</v>
      </c>
      <c r="K32" s="13">
        <v>937.72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720</v>
      </c>
      <c r="X32" s="13"/>
      <c r="Y32" s="13"/>
      <c r="AB32" s="13" t="str">
        <f t="shared" si="39"/>
        <v>2.509,88</v>
      </c>
      <c r="AC32" s="13" t="str">
        <f t="shared" si="40"/>
        <v>3.723,10</v>
      </c>
      <c r="AD32" s="13" t="str">
        <f t="shared" si="41"/>
        <v>937,72</v>
      </c>
      <c r="AE32" s="13" t="str">
        <f t="shared" si="42"/>
        <v>0,00</v>
      </c>
      <c r="AF32" s="13" t="str">
        <f t="shared" si="43"/>
        <v>0,00</v>
      </c>
      <c r="AG32" s="13" t="str">
        <f t="shared" si="44"/>
        <v>0,00</v>
      </c>
      <c r="AH32" s="13" t="str">
        <f t="shared" si="45"/>
        <v>0,00</v>
      </c>
      <c r="AI32" s="13" t="str">
        <f t="shared" si="28"/>
        <v>0,00</v>
      </c>
      <c r="AJ32" s="13" t="str">
        <f t="shared" si="29"/>
        <v>0,00</v>
      </c>
      <c r="AK32" s="13" t="str">
        <f t="shared" si="30"/>
        <v>0,00</v>
      </c>
      <c r="AL32" s="13" t="str">
        <f t="shared" si="31"/>
        <v>0,00</v>
      </c>
      <c r="AM32" s="13" t="str">
        <f t="shared" si="32"/>
        <v>0,00</v>
      </c>
      <c r="AN32" s="13" t="str">
        <f t="shared" si="33"/>
        <v>0,00</v>
      </c>
      <c r="AO32" s="13" t="str">
        <f t="shared" si="34"/>
        <v>0,00</v>
      </c>
      <c r="AP32" s="13" t="str">
        <f t="shared" si="35"/>
        <v>720,00</v>
      </c>
      <c r="AQ32" s="13" t="str">
        <f t="shared" si="36"/>
        <v>0,00</v>
      </c>
      <c r="AR32" s="13" t="str">
        <f t="shared" si="37"/>
        <v>0,00</v>
      </c>
    </row>
    <row r="33" spans="1:44" ht="12.75">
      <c r="A33" s="6">
        <v>32</v>
      </c>
      <c r="B33" s="6">
        <v>13</v>
      </c>
      <c r="C33" s="7" t="s">
        <v>357</v>
      </c>
      <c r="D33" s="7" t="s">
        <v>443</v>
      </c>
      <c r="E33" s="7" t="str">
        <f t="shared" si="46"/>
        <v>1062/PNS total</v>
      </c>
      <c r="F33" s="18" t="s">
        <v>201</v>
      </c>
      <c r="G33" s="12" t="s">
        <v>202</v>
      </c>
      <c r="H33" s="12" t="s">
        <v>203</v>
      </c>
      <c r="I33" s="13">
        <v>2311.74</v>
      </c>
      <c r="J33" s="13">
        <v>3868.63</v>
      </c>
      <c r="K33" s="13">
        <v>2326.78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1200</v>
      </c>
      <c r="X33" s="13"/>
      <c r="Y33" s="13"/>
      <c r="AB33" s="13" t="str">
        <f t="shared" si="39"/>
        <v>2.311,74</v>
      </c>
      <c r="AC33" s="13" t="str">
        <f t="shared" si="40"/>
        <v>3.868,63</v>
      </c>
      <c r="AD33" s="13" t="str">
        <f t="shared" si="41"/>
        <v>2.326,78</v>
      </c>
      <c r="AE33" s="13" t="str">
        <f t="shared" si="42"/>
        <v>0,00</v>
      </c>
      <c r="AF33" s="13" t="str">
        <f t="shared" si="43"/>
        <v>0,00</v>
      </c>
      <c r="AG33" s="13" t="str">
        <f t="shared" si="44"/>
        <v>0,00</v>
      </c>
      <c r="AH33" s="13" t="str">
        <f t="shared" si="45"/>
        <v>0,00</v>
      </c>
      <c r="AI33" s="13" t="str">
        <f t="shared" si="28"/>
        <v>0,00</v>
      </c>
      <c r="AJ33" s="13" t="str">
        <f t="shared" si="29"/>
        <v>0,00</v>
      </c>
      <c r="AK33" s="13" t="str">
        <f t="shared" si="30"/>
        <v>0,00</v>
      </c>
      <c r="AL33" s="13" t="str">
        <f t="shared" si="31"/>
        <v>0,00</v>
      </c>
      <c r="AM33" s="13" t="str">
        <f t="shared" si="32"/>
        <v>0,00</v>
      </c>
      <c r="AN33" s="13" t="str">
        <f t="shared" si="33"/>
        <v>0,00</v>
      </c>
      <c r="AO33" s="13" t="str">
        <f t="shared" si="34"/>
        <v>0,00</v>
      </c>
      <c r="AP33" s="13" t="str">
        <f t="shared" si="35"/>
        <v>1.200,00</v>
      </c>
      <c r="AQ33" s="13" t="str">
        <f t="shared" si="36"/>
        <v>0,00</v>
      </c>
      <c r="AR33" s="13" t="str">
        <f t="shared" si="37"/>
        <v>0,00</v>
      </c>
    </row>
    <row r="34" spans="1:44" ht="12.75">
      <c r="A34" s="6">
        <v>33</v>
      </c>
      <c r="B34" s="6">
        <v>13</v>
      </c>
      <c r="C34" s="7" t="s">
        <v>358</v>
      </c>
      <c r="D34" s="7" t="s">
        <v>443</v>
      </c>
      <c r="E34" s="7" t="str">
        <f t="shared" si="46"/>
        <v>1063/PNS total</v>
      </c>
      <c r="F34" s="11" t="s">
        <v>121</v>
      </c>
      <c r="G34" s="12" t="s">
        <v>122</v>
      </c>
      <c r="H34" s="30" t="s">
        <v>123</v>
      </c>
      <c r="I34" s="13">
        <v>91097.48999999999</v>
      </c>
      <c r="J34" s="13">
        <v>85274.12</v>
      </c>
      <c r="K34" s="13">
        <v>18421.190000000002</v>
      </c>
      <c r="L34" s="13">
        <v>58466.63</v>
      </c>
      <c r="M34" s="13">
        <v>0</v>
      </c>
      <c r="N34" s="13">
        <v>633.88</v>
      </c>
      <c r="O34" s="13">
        <v>0</v>
      </c>
      <c r="P34" s="13">
        <v>0</v>
      </c>
      <c r="Q34" s="13">
        <v>3132.18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10068</v>
      </c>
      <c r="X34" s="13"/>
      <c r="Y34" s="13"/>
      <c r="AB34" s="13" t="str">
        <f t="shared" si="39"/>
        <v>91.097,49</v>
      </c>
      <c r="AC34" s="13" t="str">
        <f t="shared" si="40"/>
        <v>85.274,12</v>
      </c>
      <c r="AD34" s="13" t="str">
        <f t="shared" si="41"/>
        <v>18.421,19</v>
      </c>
      <c r="AE34" s="13" t="str">
        <f t="shared" si="42"/>
        <v>58.466,63</v>
      </c>
      <c r="AF34" s="13" t="str">
        <f t="shared" si="43"/>
        <v>0,00</v>
      </c>
      <c r="AG34" s="13" t="str">
        <f t="shared" si="44"/>
        <v>633,88</v>
      </c>
      <c r="AH34" s="13" t="str">
        <f t="shared" si="45"/>
        <v>0,00</v>
      </c>
      <c r="AI34" s="13" t="str">
        <f t="shared" si="28"/>
        <v>0,00</v>
      </c>
      <c r="AJ34" s="13" t="str">
        <f t="shared" si="29"/>
        <v>3.132,18</v>
      </c>
      <c r="AK34" s="13" t="str">
        <f t="shared" si="30"/>
        <v>0,00</v>
      </c>
      <c r="AL34" s="13" t="str">
        <f t="shared" si="31"/>
        <v>0,00</v>
      </c>
      <c r="AM34" s="13" t="str">
        <f t="shared" si="32"/>
        <v>0,00</v>
      </c>
      <c r="AN34" s="13" t="str">
        <f t="shared" si="33"/>
        <v>0,00</v>
      </c>
      <c r="AO34" s="13" t="str">
        <f t="shared" si="34"/>
        <v>0,00</v>
      </c>
      <c r="AP34" s="13" t="str">
        <f t="shared" si="35"/>
        <v>10.068,00</v>
      </c>
      <c r="AQ34" s="13" t="str">
        <f t="shared" si="36"/>
        <v>0,00</v>
      </c>
      <c r="AR34" s="13" t="str">
        <f t="shared" si="37"/>
        <v>0,00</v>
      </c>
    </row>
    <row r="35" spans="1:44" ht="12.75">
      <c r="A35" s="6">
        <v>34</v>
      </c>
      <c r="B35" s="6">
        <v>13</v>
      </c>
      <c r="C35" s="7" t="s">
        <v>359</v>
      </c>
      <c r="D35" s="7" t="s">
        <v>443</v>
      </c>
      <c r="E35" s="7" t="str">
        <f t="shared" si="46"/>
        <v>1066/PNS total</v>
      </c>
      <c r="F35" s="12" t="s">
        <v>204</v>
      </c>
      <c r="G35" s="12" t="s">
        <v>205</v>
      </c>
      <c r="H35" s="12" t="s">
        <v>197</v>
      </c>
      <c r="I35" s="13">
        <v>66962.48</v>
      </c>
      <c r="J35" s="13">
        <v>52003.07</v>
      </c>
      <c r="K35" s="13">
        <v>4107.77</v>
      </c>
      <c r="L35" s="13">
        <v>14585.23</v>
      </c>
      <c r="M35" s="13">
        <v>0</v>
      </c>
      <c r="N35" s="13">
        <v>1386.91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5640</v>
      </c>
      <c r="X35" s="13"/>
      <c r="Y35" s="13"/>
      <c r="AB35" s="13" t="str">
        <f t="shared" si="39"/>
        <v>66.962,48</v>
      </c>
      <c r="AC35" s="13" t="str">
        <f t="shared" si="40"/>
        <v>52.003,07</v>
      </c>
      <c r="AD35" s="13" t="str">
        <f t="shared" si="41"/>
        <v>4.107,77</v>
      </c>
      <c r="AE35" s="13" t="str">
        <f t="shared" si="42"/>
        <v>14.585,23</v>
      </c>
      <c r="AF35" s="13" t="str">
        <f t="shared" si="43"/>
        <v>0,00</v>
      </c>
      <c r="AG35" s="13" t="str">
        <f t="shared" si="44"/>
        <v>1.386,91</v>
      </c>
      <c r="AH35" s="13" t="str">
        <f t="shared" si="45"/>
        <v>0,00</v>
      </c>
      <c r="AI35" s="13" t="str">
        <f aca="true" t="shared" si="47" ref="AI35:AI98">FIXED(P35,2)</f>
        <v>0,00</v>
      </c>
      <c r="AJ35" s="13" t="str">
        <f aca="true" t="shared" si="48" ref="AJ35:AJ98">FIXED(Q35,2)</f>
        <v>0,00</v>
      </c>
      <c r="AK35" s="13" t="str">
        <f aca="true" t="shared" si="49" ref="AK35:AK98">FIXED(R35,2)</f>
        <v>0,00</v>
      </c>
      <c r="AL35" s="13" t="str">
        <f aca="true" t="shared" si="50" ref="AL35:AL98">FIXED(S35,2)</f>
        <v>0,00</v>
      </c>
      <c r="AM35" s="13" t="str">
        <f aca="true" t="shared" si="51" ref="AM35:AM98">FIXED(T35,2)</f>
        <v>0,00</v>
      </c>
      <c r="AN35" s="13" t="str">
        <f aca="true" t="shared" si="52" ref="AN35:AN98">FIXED(U35,2)</f>
        <v>0,00</v>
      </c>
      <c r="AO35" s="13" t="str">
        <f aca="true" t="shared" si="53" ref="AO35:AO98">FIXED(V35,2)</f>
        <v>0,00</v>
      </c>
      <c r="AP35" s="13" t="str">
        <f aca="true" t="shared" si="54" ref="AP35:AP98">FIXED(W35,2)</f>
        <v>5.640,00</v>
      </c>
      <c r="AQ35" s="13" t="str">
        <f aca="true" t="shared" si="55" ref="AQ35:AQ98">FIXED(X35,2)</f>
        <v>0,00</v>
      </c>
      <c r="AR35" s="13" t="str">
        <f aca="true" t="shared" si="56" ref="AR35:AR98">FIXED(Y35,2)</f>
        <v>0,00</v>
      </c>
    </row>
    <row r="36" spans="1:44" ht="12.75">
      <c r="A36" s="6">
        <v>35</v>
      </c>
      <c r="B36" s="6">
        <v>13</v>
      </c>
      <c r="C36" s="7" t="s">
        <v>360</v>
      </c>
      <c r="D36" s="7" t="s">
        <v>443</v>
      </c>
      <c r="E36" s="7" t="str">
        <f t="shared" si="46"/>
        <v>1072/PNS total</v>
      </c>
      <c r="F36" s="8" t="s">
        <v>206</v>
      </c>
      <c r="G36" s="8" t="s">
        <v>207</v>
      </c>
      <c r="H36" s="8" t="s">
        <v>208</v>
      </c>
      <c r="I36" s="13">
        <v>294.79</v>
      </c>
      <c r="J36" s="13">
        <v>3728.65</v>
      </c>
      <c r="K36" s="13">
        <v>387.31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480</v>
      </c>
      <c r="X36" s="13"/>
      <c r="Y36" s="13"/>
      <c r="AB36" s="13" t="str">
        <f t="shared" si="39"/>
        <v>294,79</v>
      </c>
      <c r="AC36" s="13" t="str">
        <f t="shared" si="40"/>
        <v>3.728,65</v>
      </c>
      <c r="AD36" s="13" t="str">
        <f t="shared" si="41"/>
        <v>387,31</v>
      </c>
      <c r="AE36" s="13" t="str">
        <f t="shared" si="42"/>
        <v>0,00</v>
      </c>
      <c r="AF36" s="13" t="str">
        <f t="shared" si="43"/>
        <v>0,00</v>
      </c>
      <c r="AG36" s="13" t="str">
        <f t="shared" si="44"/>
        <v>0,00</v>
      </c>
      <c r="AH36" s="13" t="str">
        <f t="shared" si="45"/>
        <v>0,00</v>
      </c>
      <c r="AI36" s="13" t="str">
        <f t="shared" si="47"/>
        <v>0,00</v>
      </c>
      <c r="AJ36" s="13" t="str">
        <f t="shared" si="48"/>
        <v>0,00</v>
      </c>
      <c r="AK36" s="13" t="str">
        <f t="shared" si="49"/>
        <v>0,00</v>
      </c>
      <c r="AL36" s="13" t="str">
        <f t="shared" si="50"/>
        <v>0,00</v>
      </c>
      <c r="AM36" s="13" t="str">
        <f t="shared" si="51"/>
        <v>0,00</v>
      </c>
      <c r="AN36" s="13" t="str">
        <f t="shared" si="52"/>
        <v>0,00</v>
      </c>
      <c r="AO36" s="13" t="str">
        <f t="shared" si="53"/>
        <v>0,00</v>
      </c>
      <c r="AP36" s="13" t="str">
        <f t="shared" si="54"/>
        <v>480,00</v>
      </c>
      <c r="AQ36" s="13" t="str">
        <f t="shared" si="55"/>
        <v>0,00</v>
      </c>
      <c r="AR36" s="13" t="str">
        <f t="shared" si="56"/>
        <v>0,00</v>
      </c>
    </row>
    <row r="37" spans="1:44" ht="12" customHeight="1">
      <c r="A37" s="6">
        <v>36</v>
      </c>
      <c r="B37" s="6">
        <v>13</v>
      </c>
      <c r="C37" s="7" t="s">
        <v>361</v>
      </c>
      <c r="D37" s="7" t="s">
        <v>443</v>
      </c>
      <c r="E37" s="7" t="str">
        <f t="shared" si="46"/>
        <v>1074/PNS total</v>
      </c>
      <c r="F37" s="12" t="s">
        <v>209</v>
      </c>
      <c r="G37" s="12" t="s">
        <v>210</v>
      </c>
      <c r="H37" s="12" t="s">
        <v>211</v>
      </c>
      <c r="I37" s="13">
        <v>13046.86</v>
      </c>
      <c r="J37" s="13">
        <v>12080.12</v>
      </c>
      <c r="K37" s="13">
        <v>818.91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1200</v>
      </c>
      <c r="X37" s="13"/>
      <c r="Y37" s="13"/>
      <c r="AB37" s="13" t="str">
        <f t="shared" si="39"/>
        <v>13.046,86</v>
      </c>
      <c r="AC37" s="13" t="str">
        <f t="shared" si="40"/>
        <v>12.080,12</v>
      </c>
      <c r="AD37" s="13" t="str">
        <f t="shared" si="41"/>
        <v>818,91</v>
      </c>
      <c r="AE37" s="13" t="str">
        <f t="shared" si="42"/>
        <v>0,00</v>
      </c>
      <c r="AF37" s="13" t="str">
        <f t="shared" si="43"/>
        <v>0,00</v>
      </c>
      <c r="AG37" s="13" t="str">
        <f t="shared" si="44"/>
        <v>0,00</v>
      </c>
      <c r="AH37" s="13" t="str">
        <f t="shared" si="45"/>
        <v>0,00</v>
      </c>
      <c r="AI37" s="13" t="str">
        <f t="shared" si="47"/>
        <v>0,00</v>
      </c>
      <c r="AJ37" s="13" t="str">
        <f t="shared" si="48"/>
        <v>0,00</v>
      </c>
      <c r="AK37" s="13" t="str">
        <f t="shared" si="49"/>
        <v>0,00</v>
      </c>
      <c r="AL37" s="13" t="str">
        <f t="shared" si="50"/>
        <v>0,00</v>
      </c>
      <c r="AM37" s="13" t="str">
        <f t="shared" si="51"/>
        <v>0,00</v>
      </c>
      <c r="AN37" s="13" t="str">
        <f t="shared" si="52"/>
        <v>0,00</v>
      </c>
      <c r="AO37" s="13" t="str">
        <f t="shared" si="53"/>
        <v>0,00</v>
      </c>
      <c r="AP37" s="13" t="str">
        <f t="shared" si="54"/>
        <v>1.200,00</v>
      </c>
      <c r="AQ37" s="13" t="str">
        <f t="shared" si="55"/>
        <v>0,00</v>
      </c>
      <c r="AR37" s="13" t="str">
        <f t="shared" si="56"/>
        <v>0,00</v>
      </c>
    </row>
    <row r="38" spans="1:44" ht="12" customHeight="1">
      <c r="A38" s="6">
        <v>37</v>
      </c>
      <c r="B38" s="6">
        <v>13</v>
      </c>
      <c r="C38" s="7" t="s">
        <v>362</v>
      </c>
      <c r="D38" s="7" t="s">
        <v>443</v>
      </c>
      <c r="E38" s="7" t="str">
        <f t="shared" si="46"/>
        <v>1081/PNS total</v>
      </c>
      <c r="F38" s="11" t="s">
        <v>212</v>
      </c>
      <c r="G38" s="12" t="s">
        <v>213</v>
      </c>
      <c r="H38" s="12" t="s">
        <v>214</v>
      </c>
      <c r="I38" s="13">
        <v>7487.2</v>
      </c>
      <c r="J38" s="13">
        <v>10662.31</v>
      </c>
      <c r="K38" s="13">
        <v>3701.85</v>
      </c>
      <c r="L38" s="13">
        <v>133938.13</v>
      </c>
      <c r="M38" s="13">
        <v>0</v>
      </c>
      <c r="N38" s="13">
        <v>4012.19</v>
      </c>
      <c r="O38" s="13">
        <v>0</v>
      </c>
      <c r="P38" s="13">
        <v>1214.33</v>
      </c>
      <c r="Q38" s="13">
        <v>163193.54</v>
      </c>
      <c r="R38" s="13">
        <v>0</v>
      </c>
      <c r="S38" s="13">
        <v>0</v>
      </c>
      <c r="T38" s="13">
        <v>21712.8</v>
      </c>
      <c r="U38" s="13">
        <v>0</v>
      </c>
      <c r="V38" s="13">
        <v>0</v>
      </c>
      <c r="W38" s="13">
        <v>1320</v>
      </c>
      <c r="X38" s="13"/>
      <c r="Y38" s="13"/>
      <c r="AB38" s="13" t="str">
        <f t="shared" si="39"/>
        <v>7.487,20</v>
      </c>
      <c r="AC38" s="13" t="str">
        <f t="shared" si="40"/>
        <v>10.662,31</v>
      </c>
      <c r="AD38" s="13" t="str">
        <f t="shared" si="41"/>
        <v>3.701,85</v>
      </c>
      <c r="AE38" s="13" t="str">
        <f t="shared" si="42"/>
        <v>133.938,13</v>
      </c>
      <c r="AF38" s="13" t="str">
        <f t="shared" si="43"/>
        <v>0,00</v>
      </c>
      <c r="AG38" s="13" t="str">
        <f t="shared" si="44"/>
        <v>4.012,19</v>
      </c>
      <c r="AH38" s="13" t="str">
        <f t="shared" si="45"/>
        <v>0,00</v>
      </c>
      <c r="AI38" s="13" t="str">
        <f t="shared" si="47"/>
        <v>1.214,33</v>
      </c>
      <c r="AJ38" s="13" t="str">
        <f t="shared" si="48"/>
        <v>163.193,54</v>
      </c>
      <c r="AK38" s="13" t="str">
        <f t="shared" si="49"/>
        <v>0,00</v>
      </c>
      <c r="AL38" s="13" t="str">
        <f t="shared" si="50"/>
        <v>0,00</v>
      </c>
      <c r="AM38" s="13" t="str">
        <f t="shared" si="51"/>
        <v>21.712,80</v>
      </c>
      <c r="AN38" s="13" t="str">
        <f t="shared" si="52"/>
        <v>0,00</v>
      </c>
      <c r="AO38" s="13" t="str">
        <f t="shared" si="53"/>
        <v>0,00</v>
      </c>
      <c r="AP38" s="13" t="str">
        <f t="shared" si="54"/>
        <v>1.320,00</v>
      </c>
      <c r="AQ38" s="13" t="str">
        <f t="shared" si="55"/>
        <v>0,00</v>
      </c>
      <c r="AR38" s="13" t="str">
        <f t="shared" si="56"/>
        <v>0,00</v>
      </c>
    </row>
    <row r="39" spans="1:44" ht="12" customHeight="1">
      <c r="A39" s="6">
        <v>38</v>
      </c>
      <c r="B39" s="6">
        <v>6</v>
      </c>
      <c r="C39" s="7" t="s">
        <v>363</v>
      </c>
      <c r="D39" s="7" t="s">
        <v>443</v>
      </c>
      <c r="E39" s="7" t="str">
        <f t="shared" si="46"/>
        <v>1082/PNS total</v>
      </c>
      <c r="F39" s="12" t="s">
        <v>215</v>
      </c>
      <c r="G39" s="12" t="s">
        <v>216</v>
      </c>
      <c r="H39" s="12" t="s">
        <v>217</v>
      </c>
      <c r="I39" s="13">
        <v>665.8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/>
      <c r="Y39" s="13"/>
      <c r="AB39" s="13" t="str">
        <f aca="true" t="shared" si="57" ref="AB39:AH43">FIXED(I39,2)</f>
        <v>665,80</v>
      </c>
      <c r="AC39" s="13" t="str">
        <f t="shared" si="57"/>
        <v>0,00</v>
      </c>
      <c r="AD39" s="13" t="str">
        <f t="shared" si="57"/>
        <v>0,00</v>
      </c>
      <c r="AE39" s="13" t="str">
        <f t="shared" si="57"/>
        <v>0,00</v>
      </c>
      <c r="AF39" s="13" t="str">
        <f t="shared" si="57"/>
        <v>0,00</v>
      </c>
      <c r="AG39" s="13" t="str">
        <f t="shared" si="57"/>
        <v>0,00</v>
      </c>
      <c r="AH39" s="13" t="str">
        <f t="shared" si="57"/>
        <v>0,00</v>
      </c>
      <c r="AI39" s="13" t="str">
        <f t="shared" si="47"/>
        <v>0,00</v>
      </c>
      <c r="AJ39" s="13" t="str">
        <f t="shared" si="48"/>
        <v>0,00</v>
      </c>
      <c r="AK39" s="13" t="str">
        <f t="shared" si="49"/>
        <v>0,00</v>
      </c>
      <c r="AL39" s="13" t="str">
        <f t="shared" si="50"/>
        <v>0,00</v>
      </c>
      <c r="AM39" s="13" t="str">
        <f t="shared" si="51"/>
        <v>0,00</v>
      </c>
      <c r="AN39" s="13" t="str">
        <f t="shared" si="52"/>
        <v>0,00</v>
      </c>
      <c r="AO39" s="13" t="str">
        <f t="shared" si="53"/>
        <v>0,00</v>
      </c>
      <c r="AP39" s="13" t="str">
        <f t="shared" si="54"/>
        <v>0,00</v>
      </c>
      <c r="AQ39" s="13" t="str">
        <f t="shared" si="55"/>
        <v>0,00</v>
      </c>
      <c r="AR39" s="13" t="str">
        <f t="shared" si="56"/>
        <v>0,00</v>
      </c>
    </row>
    <row r="40" spans="1:44" ht="12" customHeight="1">
      <c r="A40" s="6">
        <v>39</v>
      </c>
      <c r="B40" s="6">
        <v>13</v>
      </c>
      <c r="C40" s="7" t="s">
        <v>364</v>
      </c>
      <c r="D40" s="7" t="s">
        <v>443</v>
      </c>
      <c r="E40" s="7" t="str">
        <f t="shared" si="46"/>
        <v>1095/PNS total</v>
      </c>
      <c r="F40" s="12" t="s">
        <v>124</v>
      </c>
      <c r="G40" s="12" t="s">
        <v>125</v>
      </c>
      <c r="H40" s="12" t="s">
        <v>126</v>
      </c>
      <c r="I40" s="13">
        <v>18344.79</v>
      </c>
      <c r="J40" s="13">
        <v>13377.260000000002</v>
      </c>
      <c r="K40" s="13">
        <v>3679.8500000000004</v>
      </c>
      <c r="L40" s="13">
        <v>195702.38</v>
      </c>
      <c r="M40" s="13">
        <v>0</v>
      </c>
      <c r="N40" s="13">
        <v>1784.98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1560</v>
      </c>
      <c r="X40" s="13"/>
      <c r="Y40" s="13"/>
      <c r="AB40" s="13" t="str">
        <f t="shared" si="57"/>
        <v>18.344,79</v>
      </c>
      <c r="AC40" s="13" t="str">
        <f t="shared" si="57"/>
        <v>13.377,26</v>
      </c>
      <c r="AD40" s="13" t="str">
        <f t="shared" si="57"/>
        <v>3.679,85</v>
      </c>
      <c r="AE40" s="13" t="str">
        <f t="shared" si="57"/>
        <v>195.702,38</v>
      </c>
      <c r="AF40" s="13" t="str">
        <f t="shared" si="57"/>
        <v>0,00</v>
      </c>
      <c r="AG40" s="13" t="str">
        <f t="shared" si="57"/>
        <v>1.784,98</v>
      </c>
      <c r="AH40" s="13" t="str">
        <f t="shared" si="57"/>
        <v>0,00</v>
      </c>
      <c r="AI40" s="13" t="str">
        <f t="shared" si="47"/>
        <v>0,00</v>
      </c>
      <c r="AJ40" s="13" t="str">
        <f t="shared" si="48"/>
        <v>0,00</v>
      </c>
      <c r="AK40" s="13" t="str">
        <f t="shared" si="49"/>
        <v>0,00</v>
      </c>
      <c r="AL40" s="13" t="str">
        <f t="shared" si="50"/>
        <v>0,00</v>
      </c>
      <c r="AM40" s="13" t="str">
        <f t="shared" si="51"/>
        <v>0,00</v>
      </c>
      <c r="AN40" s="13" t="str">
        <f t="shared" si="52"/>
        <v>0,00</v>
      </c>
      <c r="AO40" s="13" t="str">
        <f t="shared" si="53"/>
        <v>0,00</v>
      </c>
      <c r="AP40" s="13" t="str">
        <f t="shared" si="54"/>
        <v>1.560,00</v>
      </c>
      <c r="AQ40" s="13" t="str">
        <f t="shared" si="55"/>
        <v>0,00</v>
      </c>
      <c r="AR40" s="13" t="str">
        <f t="shared" si="56"/>
        <v>0,00</v>
      </c>
    </row>
    <row r="41" spans="1:44" ht="12" customHeight="1">
      <c r="A41" s="6">
        <v>40</v>
      </c>
      <c r="B41" s="6">
        <v>13</v>
      </c>
      <c r="C41" s="7" t="s">
        <v>365</v>
      </c>
      <c r="D41" s="7" t="s">
        <v>443</v>
      </c>
      <c r="E41" s="7" t="str">
        <f t="shared" si="46"/>
        <v>1096/PNS total</v>
      </c>
      <c r="F41" s="12" t="s">
        <v>127</v>
      </c>
      <c r="G41" s="12" t="s">
        <v>128</v>
      </c>
      <c r="H41" s="12" t="s">
        <v>129</v>
      </c>
      <c r="I41" s="13">
        <v>15619.300000000001</v>
      </c>
      <c r="J41" s="13">
        <v>22686.34</v>
      </c>
      <c r="K41" s="13">
        <v>2050.25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2040</v>
      </c>
      <c r="X41" s="13"/>
      <c r="Y41" s="13"/>
      <c r="AB41" s="13" t="str">
        <f t="shared" si="57"/>
        <v>15.619,30</v>
      </c>
      <c r="AC41" s="13" t="str">
        <f t="shared" si="57"/>
        <v>22.686,34</v>
      </c>
      <c r="AD41" s="13" t="str">
        <f t="shared" si="57"/>
        <v>2.050,25</v>
      </c>
      <c r="AE41" s="13" t="str">
        <f t="shared" si="57"/>
        <v>0,00</v>
      </c>
      <c r="AF41" s="13" t="str">
        <f t="shared" si="57"/>
        <v>0,00</v>
      </c>
      <c r="AG41" s="13" t="str">
        <f t="shared" si="57"/>
        <v>0,00</v>
      </c>
      <c r="AH41" s="13" t="str">
        <f t="shared" si="57"/>
        <v>0,00</v>
      </c>
      <c r="AI41" s="13" t="str">
        <f t="shared" si="47"/>
        <v>0,00</v>
      </c>
      <c r="AJ41" s="13" t="str">
        <f t="shared" si="48"/>
        <v>0,00</v>
      </c>
      <c r="AK41" s="13" t="str">
        <f t="shared" si="49"/>
        <v>0,00</v>
      </c>
      <c r="AL41" s="13" t="str">
        <f t="shared" si="50"/>
        <v>0,00</v>
      </c>
      <c r="AM41" s="13" t="str">
        <f t="shared" si="51"/>
        <v>0,00</v>
      </c>
      <c r="AN41" s="13" t="str">
        <f t="shared" si="52"/>
        <v>0,00</v>
      </c>
      <c r="AO41" s="13" t="str">
        <f t="shared" si="53"/>
        <v>0,00</v>
      </c>
      <c r="AP41" s="13" t="str">
        <f t="shared" si="54"/>
        <v>2.040,00</v>
      </c>
      <c r="AQ41" s="13" t="str">
        <f t="shared" si="55"/>
        <v>0,00</v>
      </c>
      <c r="AR41" s="13" t="str">
        <f t="shared" si="56"/>
        <v>0,00</v>
      </c>
    </row>
    <row r="42" spans="1:44" ht="12" customHeight="1">
      <c r="A42" s="6">
        <v>41</v>
      </c>
      <c r="B42" s="6">
        <v>13</v>
      </c>
      <c r="C42" s="7" t="s">
        <v>366</v>
      </c>
      <c r="D42" s="7" t="s">
        <v>443</v>
      </c>
      <c r="E42" s="7" t="str">
        <f t="shared" si="46"/>
        <v>1103/PNS total</v>
      </c>
      <c r="F42" s="19" t="s">
        <v>218</v>
      </c>
      <c r="G42" s="12" t="s">
        <v>219</v>
      </c>
      <c r="H42" s="12" t="s">
        <v>220</v>
      </c>
      <c r="I42" s="13">
        <v>1912.66</v>
      </c>
      <c r="J42" s="13">
        <v>0</v>
      </c>
      <c r="K42" s="13">
        <v>1334.11</v>
      </c>
      <c r="L42" s="13">
        <v>99773.94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120</v>
      </c>
      <c r="X42" s="13"/>
      <c r="Y42" s="13"/>
      <c r="AB42" s="13" t="str">
        <f t="shared" si="57"/>
        <v>1.912,66</v>
      </c>
      <c r="AC42" s="13" t="str">
        <f t="shared" si="57"/>
        <v>0,00</v>
      </c>
      <c r="AD42" s="13" t="str">
        <f t="shared" si="57"/>
        <v>1.334,11</v>
      </c>
      <c r="AE42" s="13" t="str">
        <f t="shared" si="57"/>
        <v>99.773,94</v>
      </c>
      <c r="AF42" s="13" t="str">
        <f t="shared" si="57"/>
        <v>0,00</v>
      </c>
      <c r="AG42" s="13" t="str">
        <f t="shared" si="57"/>
        <v>0,00</v>
      </c>
      <c r="AH42" s="13" t="str">
        <f t="shared" si="57"/>
        <v>0,00</v>
      </c>
      <c r="AI42" s="13" t="str">
        <f t="shared" si="47"/>
        <v>0,00</v>
      </c>
      <c r="AJ42" s="13" t="str">
        <f t="shared" si="48"/>
        <v>0,00</v>
      </c>
      <c r="AK42" s="13" t="str">
        <f t="shared" si="49"/>
        <v>0,00</v>
      </c>
      <c r="AL42" s="13" t="str">
        <f t="shared" si="50"/>
        <v>0,00</v>
      </c>
      <c r="AM42" s="13" t="str">
        <f t="shared" si="51"/>
        <v>0,00</v>
      </c>
      <c r="AN42" s="13" t="str">
        <f t="shared" si="52"/>
        <v>0,00</v>
      </c>
      <c r="AO42" s="13" t="str">
        <f t="shared" si="53"/>
        <v>0,00</v>
      </c>
      <c r="AP42" s="13" t="str">
        <f t="shared" si="54"/>
        <v>120,00</v>
      </c>
      <c r="AQ42" s="13" t="str">
        <f t="shared" si="55"/>
        <v>0,00</v>
      </c>
      <c r="AR42" s="13" t="str">
        <f t="shared" si="56"/>
        <v>0,00</v>
      </c>
    </row>
    <row r="43" spans="1:44" ht="12" customHeight="1">
      <c r="A43" s="6">
        <v>42</v>
      </c>
      <c r="B43" s="6">
        <v>13</v>
      </c>
      <c r="C43" s="7" t="s">
        <v>367</v>
      </c>
      <c r="D43" s="7" t="s">
        <v>443</v>
      </c>
      <c r="E43" s="7" t="str">
        <f t="shared" si="46"/>
        <v>1105/PNS total</v>
      </c>
      <c r="F43" s="6" t="s">
        <v>130</v>
      </c>
      <c r="G43" s="6" t="s">
        <v>131</v>
      </c>
      <c r="H43" s="6" t="s">
        <v>132</v>
      </c>
      <c r="I43" s="13">
        <v>22005.04</v>
      </c>
      <c r="J43" s="13">
        <v>11777.57</v>
      </c>
      <c r="K43" s="13">
        <v>6404.74</v>
      </c>
      <c r="L43" s="13">
        <v>646.63</v>
      </c>
      <c r="M43" s="13">
        <v>0</v>
      </c>
      <c r="N43" s="13">
        <v>0</v>
      </c>
      <c r="O43" s="13">
        <v>0</v>
      </c>
      <c r="P43" s="13">
        <v>809.55</v>
      </c>
      <c r="Q43" s="13">
        <v>3529.03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2400</v>
      </c>
      <c r="X43" s="13"/>
      <c r="Y43" s="13"/>
      <c r="AB43" s="13" t="str">
        <f t="shared" si="57"/>
        <v>22.005,04</v>
      </c>
      <c r="AC43" s="13" t="str">
        <f t="shared" si="57"/>
        <v>11.777,57</v>
      </c>
      <c r="AD43" s="13" t="str">
        <f t="shared" si="57"/>
        <v>6.404,74</v>
      </c>
      <c r="AE43" s="13" t="str">
        <f t="shared" si="57"/>
        <v>646,63</v>
      </c>
      <c r="AF43" s="13" t="str">
        <f t="shared" si="57"/>
        <v>0,00</v>
      </c>
      <c r="AG43" s="13" t="str">
        <f t="shared" si="57"/>
        <v>0,00</v>
      </c>
      <c r="AH43" s="13" t="str">
        <f t="shared" si="57"/>
        <v>0,00</v>
      </c>
      <c r="AI43" s="13" t="str">
        <f t="shared" si="47"/>
        <v>809,55</v>
      </c>
      <c r="AJ43" s="13" t="str">
        <f t="shared" si="48"/>
        <v>3.529,03</v>
      </c>
      <c r="AK43" s="13" t="str">
        <f t="shared" si="49"/>
        <v>0,00</v>
      </c>
      <c r="AL43" s="13" t="str">
        <f t="shared" si="50"/>
        <v>0,00</v>
      </c>
      <c r="AM43" s="13" t="str">
        <f t="shared" si="51"/>
        <v>0,00</v>
      </c>
      <c r="AN43" s="13" t="str">
        <f t="shared" si="52"/>
        <v>0,00</v>
      </c>
      <c r="AO43" s="13" t="str">
        <f t="shared" si="53"/>
        <v>0,00</v>
      </c>
      <c r="AP43" s="13" t="str">
        <f t="shared" si="54"/>
        <v>2.400,00</v>
      </c>
      <c r="AQ43" s="13" t="str">
        <f t="shared" si="55"/>
        <v>0,00</v>
      </c>
      <c r="AR43" s="13" t="str">
        <f t="shared" si="56"/>
        <v>0,00</v>
      </c>
    </row>
    <row r="44" spans="1:44" ht="12" customHeight="1">
      <c r="A44" s="6">
        <v>43</v>
      </c>
      <c r="B44" s="6">
        <v>13</v>
      </c>
      <c r="C44" s="7" t="s">
        <v>368</v>
      </c>
      <c r="D44" s="7" t="s">
        <v>443</v>
      </c>
      <c r="E44" s="7" t="str">
        <f t="shared" si="46"/>
        <v>1106/PNS total</v>
      </c>
      <c r="F44" s="20" t="s">
        <v>221</v>
      </c>
      <c r="G44" s="12" t="s">
        <v>222</v>
      </c>
      <c r="H44" s="33" t="s">
        <v>445</v>
      </c>
      <c r="I44" s="13">
        <v>6218.97</v>
      </c>
      <c r="J44" s="13">
        <v>8819.33</v>
      </c>
      <c r="K44" s="13">
        <v>1078.4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840</v>
      </c>
      <c r="X44" s="13"/>
      <c r="Y44" s="13"/>
      <c r="AB44" s="13" t="str">
        <f aca="true" t="shared" si="58" ref="AB44:AB52">FIXED(I44,2)</f>
        <v>6.218,97</v>
      </c>
      <c r="AC44" s="13" t="str">
        <f aca="true" t="shared" si="59" ref="AC44:AC52">FIXED(J44,2)</f>
        <v>8.819,33</v>
      </c>
      <c r="AD44" s="13" t="str">
        <f aca="true" t="shared" si="60" ref="AD44:AD52">FIXED(K44,2)</f>
        <v>1.078,40</v>
      </c>
      <c r="AE44" s="13" t="str">
        <f aca="true" t="shared" si="61" ref="AE44:AE52">FIXED(L44,2)</f>
        <v>0,00</v>
      </c>
      <c r="AF44" s="13" t="str">
        <f aca="true" t="shared" si="62" ref="AF44:AF52">FIXED(M44,2)</f>
        <v>0,00</v>
      </c>
      <c r="AG44" s="13" t="str">
        <f aca="true" t="shared" si="63" ref="AG44:AG52">FIXED(N44,2)</f>
        <v>0,00</v>
      </c>
      <c r="AH44" s="13" t="str">
        <f aca="true" t="shared" si="64" ref="AH44:AH52">FIXED(O44,2)</f>
        <v>0,00</v>
      </c>
      <c r="AI44" s="13" t="str">
        <f t="shared" si="47"/>
        <v>0,00</v>
      </c>
      <c r="AJ44" s="13" t="str">
        <f t="shared" si="48"/>
        <v>0,00</v>
      </c>
      <c r="AK44" s="13" t="str">
        <f t="shared" si="49"/>
        <v>0,00</v>
      </c>
      <c r="AL44" s="13" t="str">
        <f t="shared" si="50"/>
        <v>0,00</v>
      </c>
      <c r="AM44" s="13" t="str">
        <f t="shared" si="51"/>
        <v>0,00</v>
      </c>
      <c r="AN44" s="13" t="str">
        <f t="shared" si="52"/>
        <v>0,00</v>
      </c>
      <c r="AO44" s="13" t="str">
        <f t="shared" si="53"/>
        <v>0,00</v>
      </c>
      <c r="AP44" s="13" t="str">
        <f t="shared" si="54"/>
        <v>840,00</v>
      </c>
      <c r="AQ44" s="13" t="str">
        <f t="shared" si="55"/>
        <v>0,00</v>
      </c>
      <c r="AR44" s="13" t="str">
        <f t="shared" si="56"/>
        <v>0,00</v>
      </c>
    </row>
    <row r="45" spans="1:44" ht="12" customHeight="1">
      <c r="A45" s="6">
        <v>44</v>
      </c>
      <c r="B45" s="6">
        <v>3</v>
      </c>
      <c r="C45" s="7" t="s">
        <v>369</v>
      </c>
      <c r="D45" s="7" t="s">
        <v>443</v>
      </c>
      <c r="E45" s="7" t="str">
        <f t="shared" si="46"/>
        <v>1108/PNS total</v>
      </c>
      <c r="F45" s="12" t="s">
        <v>223</v>
      </c>
      <c r="G45" s="12" t="s">
        <v>224</v>
      </c>
      <c r="H45" s="12" t="s">
        <v>225</v>
      </c>
      <c r="I45" s="13">
        <v>13.56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/>
      <c r="Y45" s="13"/>
      <c r="AB45" s="13" t="str">
        <f t="shared" si="58"/>
        <v>13,56</v>
      </c>
      <c r="AC45" s="13" t="str">
        <f t="shared" si="59"/>
        <v>0,00</v>
      </c>
      <c r="AD45" s="13" t="str">
        <f t="shared" si="60"/>
        <v>0,00</v>
      </c>
      <c r="AE45" s="13" t="str">
        <f t="shared" si="61"/>
        <v>0,00</v>
      </c>
      <c r="AF45" s="13" t="str">
        <f t="shared" si="62"/>
        <v>0,00</v>
      </c>
      <c r="AG45" s="13" t="str">
        <f t="shared" si="63"/>
        <v>0,00</v>
      </c>
      <c r="AH45" s="13" t="str">
        <f t="shared" si="64"/>
        <v>0,00</v>
      </c>
      <c r="AI45" s="13" t="str">
        <f t="shared" si="47"/>
        <v>0,00</v>
      </c>
      <c r="AJ45" s="13" t="str">
        <f t="shared" si="48"/>
        <v>0,00</v>
      </c>
      <c r="AK45" s="13" t="str">
        <f t="shared" si="49"/>
        <v>0,00</v>
      </c>
      <c r="AL45" s="13" t="str">
        <f t="shared" si="50"/>
        <v>0,00</v>
      </c>
      <c r="AM45" s="13" t="str">
        <f t="shared" si="51"/>
        <v>0,00</v>
      </c>
      <c r="AN45" s="13" t="str">
        <f t="shared" si="52"/>
        <v>0,00</v>
      </c>
      <c r="AO45" s="13" t="str">
        <f t="shared" si="53"/>
        <v>0,00</v>
      </c>
      <c r="AP45" s="13" t="str">
        <f t="shared" si="54"/>
        <v>0,00</v>
      </c>
      <c r="AQ45" s="13" t="str">
        <f t="shared" si="55"/>
        <v>0,00</v>
      </c>
      <c r="AR45" s="13" t="str">
        <f t="shared" si="56"/>
        <v>0,00</v>
      </c>
    </row>
    <row r="46" spans="1:44" ht="12" customHeight="1">
      <c r="A46" s="6">
        <v>45</v>
      </c>
      <c r="B46" s="6">
        <v>13</v>
      </c>
      <c r="C46" s="7" t="s">
        <v>370</v>
      </c>
      <c r="D46" s="7" t="s">
        <v>443</v>
      </c>
      <c r="E46" s="7" t="str">
        <f t="shared" si="46"/>
        <v>1109/PNS total</v>
      </c>
      <c r="F46" s="12" t="s">
        <v>226</v>
      </c>
      <c r="G46" s="12" t="s">
        <v>227</v>
      </c>
      <c r="H46" s="33" t="s">
        <v>446</v>
      </c>
      <c r="I46" s="13">
        <v>301.11</v>
      </c>
      <c r="J46" s="13">
        <v>1859.65</v>
      </c>
      <c r="K46" s="13">
        <v>944.44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360</v>
      </c>
      <c r="X46" s="13"/>
      <c r="Y46" s="13"/>
      <c r="AB46" s="13" t="str">
        <f t="shared" si="58"/>
        <v>301,11</v>
      </c>
      <c r="AC46" s="13" t="str">
        <f t="shared" si="59"/>
        <v>1.859,65</v>
      </c>
      <c r="AD46" s="13" t="str">
        <f t="shared" si="60"/>
        <v>944,44</v>
      </c>
      <c r="AE46" s="13" t="str">
        <f t="shared" si="61"/>
        <v>0,00</v>
      </c>
      <c r="AF46" s="13" t="str">
        <f t="shared" si="62"/>
        <v>0,00</v>
      </c>
      <c r="AG46" s="13" t="str">
        <f t="shared" si="63"/>
        <v>0,00</v>
      </c>
      <c r="AH46" s="13" t="str">
        <f t="shared" si="64"/>
        <v>0,00</v>
      </c>
      <c r="AI46" s="13" t="str">
        <f t="shared" si="47"/>
        <v>0,00</v>
      </c>
      <c r="AJ46" s="13" t="str">
        <f t="shared" si="48"/>
        <v>0,00</v>
      </c>
      <c r="AK46" s="13" t="str">
        <f t="shared" si="49"/>
        <v>0,00</v>
      </c>
      <c r="AL46" s="13" t="str">
        <f t="shared" si="50"/>
        <v>0,00</v>
      </c>
      <c r="AM46" s="13" t="str">
        <f t="shared" si="51"/>
        <v>0,00</v>
      </c>
      <c r="AN46" s="13" t="str">
        <f t="shared" si="52"/>
        <v>0,00</v>
      </c>
      <c r="AO46" s="13" t="str">
        <f t="shared" si="53"/>
        <v>0,00</v>
      </c>
      <c r="AP46" s="13" t="str">
        <f t="shared" si="54"/>
        <v>360,00</v>
      </c>
      <c r="AQ46" s="13" t="str">
        <f t="shared" si="55"/>
        <v>0,00</v>
      </c>
      <c r="AR46" s="13" t="str">
        <f t="shared" si="56"/>
        <v>0,00</v>
      </c>
    </row>
    <row r="47" spans="1:44" ht="12" customHeight="1">
      <c r="A47" s="6">
        <v>46</v>
      </c>
      <c r="B47" s="6">
        <v>13</v>
      </c>
      <c r="C47" s="7" t="s">
        <v>371</v>
      </c>
      <c r="D47" s="7" t="s">
        <v>443</v>
      </c>
      <c r="E47" s="7" t="str">
        <f t="shared" si="46"/>
        <v>1110/PNS total</v>
      </c>
      <c r="F47" s="12" t="s">
        <v>133</v>
      </c>
      <c r="G47" s="12" t="s">
        <v>134</v>
      </c>
      <c r="H47" s="12" t="s">
        <v>135</v>
      </c>
      <c r="I47" s="13">
        <v>221128.68</v>
      </c>
      <c r="J47" s="13">
        <v>343496.33999999997</v>
      </c>
      <c r="K47" s="13">
        <v>155345.02000000002</v>
      </c>
      <c r="L47" s="13">
        <v>37253.81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1440</v>
      </c>
      <c r="W47" s="13">
        <v>57540</v>
      </c>
      <c r="X47" s="13"/>
      <c r="Y47" s="13"/>
      <c r="AB47" s="13" t="str">
        <f t="shared" si="58"/>
        <v>221.128,68</v>
      </c>
      <c r="AC47" s="13" t="str">
        <f t="shared" si="59"/>
        <v>343.496,34</v>
      </c>
      <c r="AD47" s="13" t="str">
        <f t="shared" si="60"/>
        <v>155.345,02</v>
      </c>
      <c r="AE47" s="13" t="str">
        <f t="shared" si="61"/>
        <v>37.253,81</v>
      </c>
      <c r="AF47" s="13" t="str">
        <f t="shared" si="62"/>
        <v>0,00</v>
      </c>
      <c r="AG47" s="13" t="str">
        <f t="shared" si="63"/>
        <v>0,00</v>
      </c>
      <c r="AH47" s="13" t="str">
        <f t="shared" si="64"/>
        <v>0,00</v>
      </c>
      <c r="AI47" s="13" t="str">
        <f t="shared" si="47"/>
        <v>0,00</v>
      </c>
      <c r="AJ47" s="13" t="str">
        <f t="shared" si="48"/>
        <v>0,00</v>
      </c>
      <c r="AK47" s="13" t="str">
        <f t="shared" si="49"/>
        <v>0,00</v>
      </c>
      <c r="AL47" s="13" t="str">
        <f t="shared" si="50"/>
        <v>0,00</v>
      </c>
      <c r="AM47" s="13" t="str">
        <f t="shared" si="51"/>
        <v>0,00</v>
      </c>
      <c r="AN47" s="13" t="str">
        <f t="shared" si="52"/>
        <v>0,00</v>
      </c>
      <c r="AO47" s="13" t="str">
        <f t="shared" si="53"/>
        <v>1.440,00</v>
      </c>
      <c r="AP47" s="13" t="str">
        <f t="shared" si="54"/>
        <v>57.540,00</v>
      </c>
      <c r="AQ47" s="13" t="str">
        <f t="shared" si="55"/>
        <v>0,00</v>
      </c>
      <c r="AR47" s="13" t="str">
        <f t="shared" si="56"/>
        <v>0,00</v>
      </c>
    </row>
    <row r="48" spans="1:44" ht="12.75">
      <c r="A48" s="6">
        <v>47</v>
      </c>
      <c r="B48" s="6">
        <v>12</v>
      </c>
      <c r="C48" s="7" t="s">
        <v>372</v>
      </c>
      <c r="D48" s="7" t="s">
        <v>443</v>
      </c>
      <c r="E48" s="7" t="str">
        <f t="shared" si="46"/>
        <v>1112/PNS total</v>
      </c>
      <c r="F48" s="16" t="s">
        <v>228</v>
      </c>
      <c r="G48" s="12" t="s">
        <v>229</v>
      </c>
      <c r="H48" s="12" t="s">
        <v>230</v>
      </c>
      <c r="I48" s="13">
        <v>54.25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/>
      <c r="Y48" s="13"/>
      <c r="AB48" s="13" t="str">
        <f t="shared" si="58"/>
        <v>54,25</v>
      </c>
      <c r="AC48" s="13" t="str">
        <f t="shared" si="59"/>
        <v>0,00</v>
      </c>
      <c r="AD48" s="13" t="str">
        <f t="shared" si="60"/>
        <v>0,00</v>
      </c>
      <c r="AE48" s="13" t="str">
        <f t="shared" si="61"/>
        <v>0,00</v>
      </c>
      <c r="AF48" s="13" t="str">
        <f t="shared" si="62"/>
        <v>0,00</v>
      </c>
      <c r="AG48" s="13" t="str">
        <f t="shared" si="63"/>
        <v>0,00</v>
      </c>
      <c r="AH48" s="13" t="str">
        <f t="shared" si="64"/>
        <v>0,00</v>
      </c>
      <c r="AI48" s="13" t="str">
        <f t="shared" si="47"/>
        <v>0,00</v>
      </c>
      <c r="AJ48" s="13" t="str">
        <f t="shared" si="48"/>
        <v>0,00</v>
      </c>
      <c r="AK48" s="13" t="str">
        <f t="shared" si="49"/>
        <v>0,00</v>
      </c>
      <c r="AL48" s="13" t="str">
        <f t="shared" si="50"/>
        <v>0,00</v>
      </c>
      <c r="AM48" s="13" t="str">
        <f t="shared" si="51"/>
        <v>0,00</v>
      </c>
      <c r="AN48" s="13" t="str">
        <f t="shared" si="52"/>
        <v>0,00</v>
      </c>
      <c r="AO48" s="13" t="str">
        <f t="shared" si="53"/>
        <v>0,00</v>
      </c>
      <c r="AP48" s="13" t="str">
        <f t="shared" si="54"/>
        <v>0,00</v>
      </c>
      <c r="AQ48" s="13" t="str">
        <f t="shared" si="55"/>
        <v>0,00</v>
      </c>
      <c r="AR48" s="13" t="str">
        <f t="shared" si="56"/>
        <v>0,00</v>
      </c>
    </row>
    <row r="49" spans="1:44" ht="12.75">
      <c r="A49" s="6">
        <v>48</v>
      </c>
      <c r="B49" s="6">
        <v>13</v>
      </c>
      <c r="C49" s="7" t="s">
        <v>373</v>
      </c>
      <c r="D49" s="7" t="s">
        <v>443</v>
      </c>
      <c r="E49" s="7" t="str">
        <f t="shared" si="46"/>
        <v>1113/PNS total</v>
      </c>
      <c r="F49" s="16" t="s">
        <v>231</v>
      </c>
      <c r="G49" s="12" t="s">
        <v>232</v>
      </c>
      <c r="H49" s="12" t="s">
        <v>233</v>
      </c>
      <c r="I49" s="13">
        <v>1089.01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/>
      <c r="Y49" s="13"/>
      <c r="AB49" s="13" t="str">
        <f t="shared" si="58"/>
        <v>1.089,01</v>
      </c>
      <c r="AC49" s="13" t="str">
        <f t="shared" si="59"/>
        <v>0,00</v>
      </c>
      <c r="AD49" s="13" t="str">
        <f t="shared" si="60"/>
        <v>0,00</v>
      </c>
      <c r="AE49" s="13" t="str">
        <f t="shared" si="61"/>
        <v>0,00</v>
      </c>
      <c r="AF49" s="13" t="str">
        <f t="shared" si="62"/>
        <v>0,00</v>
      </c>
      <c r="AG49" s="13" t="str">
        <f t="shared" si="63"/>
        <v>0,00</v>
      </c>
      <c r="AH49" s="13" t="str">
        <f t="shared" si="64"/>
        <v>0,00</v>
      </c>
      <c r="AI49" s="13" t="str">
        <f t="shared" si="47"/>
        <v>0,00</v>
      </c>
      <c r="AJ49" s="13" t="str">
        <f t="shared" si="48"/>
        <v>0,00</v>
      </c>
      <c r="AK49" s="13" t="str">
        <f t="shared" si="49"/>
        <v>0,00</v>
      </c>
      <c r="AL49" s="13" t="str">
        <f t="shared" si="50"/>
        <v>0,00</v>
      </c>
      <c r="AM49" s="13" t="str">
        <f t="shared" si="51"/>
        <v>0,00</v>
      </c>
      <c r="AN49" s="13" t="str">
        <f t="shared" si="52"/>
        <v>0,00</v>
      </c>
      <c r="AO49" s="13" t="str">
        <f t="shared" si="53"/>
        <v>0,00</v>
      </c>
      <c r="AP49" s="13" t="str">
        <f t="shared" si="54"/>
        <v>0,00</v>
      </c>
      <c r="AQ49" s="13" t="str">
        <f t="shared" si="55"/>
        <v>0,00</v>
      </c>
      <c r="AR49" s="13" t="str">
        <f t="shared" si="56"/>
        <v>0,00</v>
      </c>
    </row>
    <row r="50" spans="1:44" ht="12.75">
      <c r="A50" s="6">
        <v>49</v>
      </c>
      <c r="B50" s="6">
        <v>13</v>
      </c>
      <c r="C50" s="7" t="s">
        <v>374</v>
      </c>
      <c r="D50" s="7" t="s">
        <v>443</v>
      </c>
      <c r="E50" s="7" t="str">
        <f t="shared" si="46"/>
        <v>1115/PNS total</v>
      </c>
      <c r="F50" s="9" t="s">
        <v>234</v>
      </c>
      <c r="G50" s="10" t="s">
        <v>235</v>
      </c>
      <c r="H50" s="9" t="s">
        <v>236</v>
      </c>
      <c r="I50" s="13">
        <v>5280.24</v>
      </c>
      <c r="J50" s="13">
        <v>4301.08</v>
      </c>
      <c r="K50" s="13">
        <v>1228.73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600</v>
      </c>
      <c r="X50" s="13"/>
      <c r="Y50" s="13"/>
      <c r="AB50" s="13" t="str">
        <f t="shared" si="58"/>
        <v>5.280,24</v>
      </c>
      <c r="AC50" s="13" t="str">
        <f t="shared" si="59"/>
        <v>4.301,08</v>
      </c>
      <c r="AD50" s="13" t="str">
        <f t="shared" si="60"/>
        <v>1.228,73</v>
      </c>
      <c r="AE50" s="13" t="str">
        <f t="shared" si="61"/>
        <v>0,00</v>
      </c>
      <c r="AF50" s="13" t="str">
        <f t="shared" si="62"/>
        <v>0,00</v>
      </c>
      <c r="AG50" s="13" t="str">
        <f t="shared" si="63"/>
        <v>0,00</v>
      </c>
      <c r="AH50" s="13" t="str">
        <f t="shared" si="64"/>
        <v>0,00</v>
      </c>
      <c r="AI50" s="13" t="str">
        <f t="shared" si="47"/>
        <v>0,00</v>
      </c>
      <c r="AJ50" s="13" t="str">
        <f t="shared" si="48"/>
        <v>0,00</v>
      </c>
      <c r="AK50" s="13" t="str">
        <f t="shared" si="49"/>
        <v>0,00</v>
      </c>
      <c r="AL50" s="13" t="str">
        <f t="shared" si="50"/>
        <v>0,00</v>
      </c>
      <c r="AM50" s="13" t="str">
        <f t="shared" si="51"/>
        <v>0,00</v>
      </c>
      <c r="AN50" s="13" t="str">
        <f t="shared" si="52"/>
        <v>0,00</v>
      </c>
      <c r="AO50" s="13" t="str">
        <f t="shared" si="53"/>
        <v>0,00</v>
      </c>
      <c r="AP50" s="13" t="str">
        <f t="shared" si="54"/>
        <v>600,00</v>
      </c>
      <c r="AQ50" s="13" t="str">
        <f t="shared" si="55"/>
        <v>0,00</v>
      </c>
      <c r="AR50" s="13" t="str">
        <f t="shared" si="56"/>
        <v>0,00</v>
      </c>
    </row>
    <row r="51" spans="1:44" ht="12" customHeight="1">
      <c r="A51" s="6">
        <v>50</v>
      </c>
      <c r="B51" s="6">
        <v>13</v>
      </c>
      <c r="C51" s="7" t="s">
        <v>375</v>
      </c>
      <c r="D51" s="7" t="s">
        <v>443</v>
      </c>
      <c r="E51" s="7" t="str">
        <f t="shared" si="46"/>
        <v>1116/PNS total</v>
      </c>
      <c r="F51" s="21" t="s">
        <v>136</v>
      </c>
      <c r="G51" s="21" t="s">
        <v>137</v>
      </c>
      <c r="H51" s="15" t="s">
        <v>138</v>
      </c>
      <c r="I51" s="13">
        <v>18604.7</v>
      </c>
      <c r="J51" s="13">
        <v>28047.63</v>
      </c>
      <c r="K51" s="13">
        <v>1290.61</v>
      </c>
      <c r="L51" s="13">
        <v>21603.67</v>
      </c>
      <c r="M51" s="13">
        <v>0</v>
      </c>
      <c r="N51" s="13">
        <v>3252.77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120</v>
      </c>
      <c r="W51" s="13">
        <v>2880</v>
      </c>
      <c r="X51" s="13"/>
      <c r="Y51" s="13"/>
      <c r="AB51" s="13" t="str">
        <f t="shared" si="58"/>
        <v>18.604,70</v>
      </c>
      <c r="AC51" s="13" t="str">
        <f t="shared" si="59"/>
        <v>28.047,63</v>
      </c>
      <c r="AD51" s="13" t="str">
        <f t="shared" si="60"/>
        <v>1.290,61</v>
      </c>
      <c r="AE51" s="13" t="str">
        <f t="shared" si="61"/>
        <v>21.603,67</v>
      </c>
      <c r="AF51" s="13" t="str">
        <f t="shared" si="62"/>
        <v>0,00</v>
      </c>
      <c r="AG51" s="13" t="str">
        <f t="shared" si="63"/>
        <v>3.252,77</v>
      </c>
      <c r="AH51" s="13" t="str">
        <f t="shared" si="64"/>
        <v>0,00</v>
      </c>
      <c r="AI51" s="13" t="str">
        <f t="shared" si="47"/>
        <v>0,00</v>
      </c>
      <c r="AJ51" s="13" t="str">
        <f t="shared" si="48"/>
        <v>0,00</v>
      </c>
      <c r="AK51" s="13" t="str">
        <f t="shared" si="49"/>
        <v>0,00</v>
      </c>
      <c r="AL51" s="13" t="str">
        <f t="shared" si="50"/>
        <v>0,00</v>
      </c>
      <c r="AM51" s="13" t="str">
        <f t="shared" si="51"/>
        <v>0,00</v>
      </c>
      <c r="AN51" s="13" t="str">
        <f t="shared" si="52"/>
        <v>0,00</v>
      </c>
      <c r="AO51" s="13" t="str">
        <f t="shared" si="53"/>
        <v>120,00</v>
      </c>
      <c r="AP51" s="13" t="str">
        <f t="shared" si="54"/>
        <v>2.880,00</v>
      </c>
      <c r="AQ51" s="13" t="str">
        <f t="shared" si="55"/>
        <v>0,00</v>
      </c>
      <c r="AR51" s="13" t="str">
        <f t="shared" si="56"/>
        <v>0,00</v>
      </c>
    </row>
    <row r="52" spans="1:44" ht="12.75">
      <c r="A52" s="6">
        <v>51</v>
      </c>
      <c r="B52" s="6">
        <v>17</v>
      </c>
      <c r="C52" s="7" t="s">
        <v>376</v>
      </c>
      <c r="D52" s="7" t="s">
        <v>443</v>
      </c>
      <c r="E52" s="7" t="str">
        <f t="shared" si="46"/>
        <v>1118/PNS total</v>
      </c>
      <c r="F52" s="6" t="s">
        <v>448</v>
      </c>
      <c r="G52" s="21" t="s">
        <v>449</v>
      </c>
      <c r="H52" s="31" t="s">
        <v>139</v>
      </c>
      <c r="I52" s="13">
        <v>277642.43999999994</v>
      </c>
      <c r="J52" s="13">
        <v>172587.49</v>
      </c>
      <c r="K52" s="13">
        <v>71890.38</v>
      </c>
      <c r="L52" s="13">
        <v>823929.8899999998</v>
      </c>
      <c r="M52" s="13">
        <v>54582.93</v>
      </c>
      <c r="N52" s="13">
        <v>12702.919999999998</v>
      </c>
      <c r="O52" s="13">
        <v>0</v>
      </c>
      <c r="P52" s="13">
        <v>1619.08</v>
      </c>
      <c r="Q52" s="13">
        <v>7222.09</v>
      </c>
      <c r="R52" s="13">
        <v>0</v>
      </c>
      <c r="S52" s="13">
        <v>34498.5</v>
      </c>
      <c r="T52" s="13">
        <v>0</v>
      </c>
      <c r="U52" s="13">
        <v>0</v>
      </c>
      <c r="V52" s="13">
        <v>480</v>
      </c>
      <c r="W52" s="13">
        <v>28020</v>
      </c>
      <c r="X52" s="13"/>
      <c r="Y52" s="13">
        <v>28265.91</v>
      </c>
      <c r="AB52" s="13" t="str">
        <f t="shared" si="58"/>
        <v>277.642,44</v>
      </c>
      <c r="AC52" s="13" t="str">
        <f t="shared" si="59"/>
        <v>172.587,49</v>
      </c>
      <c r="AD52" s="13" t="str">
        <f t="shared" si="60"/>
        <v>71.890,38</v>
      </c>
      <c r="AE52" s="13" t="str">
        <f t="shared" si="61"/>
        <v>823.929,89</v>
      </c>
      <c r="AF52" s="13" t="str">
        <f t="shared" si="62"/>
        <v>54.582,93</v>
      </c>
      <c r="AG52" s="13" t="str">
        <f t="shared" si="63"/>
        <v>12.702,92</v>
      </c>
      <c r="AH52" s="13" t="str">
        <f t="shared" si="64"/>
        <v>0,00</v>
      </c>
      <c r="AI52" s="13" t="str">
        <f t="shared" si="47"/>
        <v>1.619,08</v>
      </c>
      <c r="AJ52" s="13" t="str">
        <f t="shared" si="48"/>
        <v>7.222,09</v>
      </c>
      <c r="AK52" s="13" t="str">
        <f t="shared" si="49"/>
        <v>0,00</v>
      </c>
      <c r="AL52" s="13" t="str">
        <f t="shared" si="50"/>
        <v>34.498,50</v>
      </c>
      <c r="AM52" s="13" t="str">
        <f t="shared" si="51"/>
        <v>0,00</v>
      </c>
      <c r="AN52" s="13" t="str">
        <f t="shared" si="52"/>
        <v>0,00</v>
      </c>
      <c r="AO52" s="13" t="str">
        <f t="shared" si="53"/>
        <v>480,00</v>
      </c>
      <c r="AP52" s="13" t="str">
        <f t="shared" si="54"/>
        <v>28.020,00</v>
      </c>
      <c r="AQ52" s="13" t="str">
        <f t="shared" si="55"/>
        <v>0,00</v>
      </c>
      <c r="AR52" s="13" t="str">
        <f t="shared" si="56"/>
        <v>28.265,91</v>
      </c>
    </row>
    <row r="53" spans="1:44" ht="12.75">
      <c r="A53" s="6">
        <v>52</v>
      </c>
      <c r="B53" s="6">
        <v>10</v>
      </c>
      <c r="C53" s="7" t="s">
        <v>377</v>
      </c>
      <c r="D53" s="7" t="s">
        <v>443</v>
      </c>
      <c r="E53" s="7" t="str">
        <f t="shared" si="46"/>
        <v>1119/PNS total</v>
      </c>
      <c r="F53" s="6" t="s">
        <v>36</v>
      </c>
      <c r="G53" s="6" t="s">
        <v>37</v>
      </c>
      <c r="H53" s="6" t="s">
        <v>38</v>
      </c>
      <c r="I53" s="13">
        <v>30.52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/>
      <c r="Y53" s="13"/>
      <c r="AB53" s="13" t="str">
        <f aca="true" t="shared" si="65" ref="AB53:AH57">FIXED(I53,2)</f>
        <v>30,52</v>
      </c>
      <c r="AC53" s="13" t="str">
        <f t="shared" si="65"/>
        <v>0,00</v>
      </c>
      <c r="AD53" s="13" t="str">
        <f t="shared" si="65"/>
        <v>0,00</v>
      </c>
      <c r="AE53" s="13" t="str">
        <f t="shared" si="65"/>
        <v>0,00</v>
      </c>
      <c r="AF53" s="13" t="str">
        <f t="shared" si="65"/>
        <v>0,00</v>
      </c>
      <c r="AG53" s="13" t="str">
        <f t="shared" si="65"/>
        <v>0,00</v>
      </c>
      <c r="AH53" s="13" t="str">
        <f t="shared" si="65"/>
        <v>0,00</v>
      </c>
      <c r="AI53" s="13" t="str">
        <f t="shared" si="47"/>
        <v>0,00</v>
      </c>
      <c r="AJ53" s="13" t="str">
        <f t="shared" si="48"/>
        <v>0,00</v>
      </c>
      <c r="AK53" s="13" t="str">
        <f t="shared" si="49"/>
        <v>0,00</v>
      </c>
      <c r="AL53" s="13" t="str">
        <f t="shared" si="50"/>
        <v>0,00</v>
      </c>
      <c r="AM53" s="13" t="str">
        <f t="shared" si="51"/>
        <v>0,00</v>
      </c>
      <c r="AN53" s="13" t="str">
        <f t="shared" si="52"/>
        <v>0,00</v>
      </c>
      <c r="AO53" s="13" t="str">
        <f t="shared" si="53"/>
        <v>0,00</v>
      </c>
      <c r="AP53" s="13" t="str">
        <f t="shared" si="54"/>
        <v>0,00</v>
      </c>
      <c r="AQ53" s="13" t="str">
        <f t="shared" si="55"/>
        <v>0,00</v>
      </c>
      <c r="AR53" s="13" t="str">
        <f t="shared" si="56"/>
        <v>0,00</v>
      </c>
    </row>
    <row r="54" spans="1:44" ht="12.75">
      <c r="A54" s="6">
        <v>53</v>
      </c>
      <c r="B54" s="6">
        <v>13</v>
      </c>
      <c r="C54" s="7" t="s">
        <v>378</v>
      </c>
      <c r="D54" s="7" t="s">
        <v>443</v>
      </c>
      <c r="E54" s="7" t="str">
        <f t="shared" si="46"/>
        <v>1120/PNS total</v>
      </c>
      <c r="F54" s="16" t="s">
        <v>237</v>
      </c>
      <c r="G54" s="12" t="s">
        <v>238</v>
      </c>
      <c r="H54" s="12" t="s">
        <v>239</v>
      </c>
      <c r="I54" s="13">
        <v>1855.88</v>
      </c>
      <c r="J54" s="13">
        <v>2796.58</v>
      </c>
      <c r="K54" s="13">
        <v>1390.86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480</v>
      </c>
      <c r="X54" s="13"/>
      <c r="Y54" s="13"/>
      <c r="AB54" s="13" t="str">
        <f t="shared" si="65"/>
        <v>1.855,88</v>
      </c>
      <c r="AC54" s="13" t="str">
        <f t="shared" si="65"/>
        <v>2.796,58</v>
      </c>
      <c r="AD54" s="13" t="str">
        <f t="shared" si="65"/>
        <v>1.390,86</v>
      </c>
      <c r="AE54" s="13" t="str">
        <f t="shared" si="65"/>
        <v>0,00</v>
      </c>
      <c r="AF54" s="13" t="str">
        <f t="shared" si="65"/>
        <v>0,00</v>
      </c>
      <c r="AG54" s="13" t="str">
        <f t="shared" si="65"/>
        <v>0,00</v>
      </c>
      <c r="AH54" s="13" t="str">
        <f t="shared" si="65"/>
        <v>0,00</v>
      </c>
      <c r="AI54" s="13" t="str">
        <f t="shared" si="47"/>
        <v>0,00</v>
      </c>
      <c r="AJ54" s="13" t="str">
        <f t="shared" si="48"/>
        <v>0,00</v>
      </c>
      <c r="AK54" s="13" t="str">
        <f t="shared" si="49"/>
        <v>0,00</v>
      </c>
      <c r="AL54" s="13" t="str">
        <f t="shared" si="50"/>
        <v>0,00</v>
      </c>
      <c r="AM54" s="13" t="str">
        <f t="shared" si="51"/>
        <v>0,00</v>
      </c>
      <c r="AN54" s="13" t="str">
        <f t="shared" si="52"/>
        <v>0,00</v>
      </c>
      <c r="AO54" s="13" t="str">
        <f t="shared" si="53"/>
        <v>0,00</v>
      </c>
      <c r="AP54" s="13" t="str">
        <f t="shared" si="54"/>
        <v>480,00</v>
      </c>
      <c r="AQ54" s="13" t="str">
        <f t="shared" si="55"/>
        <v>0,00</v>
      </c>
      <c r="AR54" s="13" t="str">
        <f t="shared" si="56"/>
        <v>0,00</v>
      </c>
    </row>
    <row r="55" spans="1:44" ht="12" customHeight="1">
      <c r="A55" s="6">
        <v>54</v>
      </c>
      <c r="B55" s="6">
        <v>11</v>
      </c>
      <c r="C55" s="7" t="s">
        <v>379</v>
      </c>
      <c r="D55" s="7" t="s">
        <v>443</v>
      </c>
      <c r="E55" s="7" t="str">
        <f t="shared" si="46"/>
        <v>1123/PNS total</v>
      </c>
      <c r="F55" s="15" t="s">
        <v>39</v>
      </c>
      <c r="G55" s="15" t="s">
        <v>40</v>
      </c>
      <c r="H55" s="15" t="s">
        <v>41</v>
      </c>
      <c r="I55" s="13">
        <v>40.69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/>
      <c r="Y55" s="13"/>
      <c r="AB55" s="13" t="str">
        <f t="shared" si="65"/>
        <v>40,69</v>
      </c>
      <c r="AC55" s="13" t="str">
        <f t="shared" si="65"/>
        <v>0,00</v>
      </c>
      <c r="AD55" s="13" t="str">
        <f t="shared" si="65"/>
        <v>0,00</v>
      </c>
      <c r="AE55" s="13" t="str">
        <f t="shared" si="65"/>
        <v>0,00</v>
      </c>
      <c r="AF55" s="13" t="str">
        <f t="shared" si="65"/>
        <v>0,00</v>
      </c>
      <c r="AG55" s="13" t="str">
        <f t="shared" si="65"/>
        <v>0,00</v>
      </c>
      <c r="AH55" s="13" t="str">
        <f t="shared" si="65"/>
        <v>0,00</v>
      </c>
      <c r="AI55" s="13" t="str">
        <f t="shared" si="47"/>
        <v>0,00</v>
      </c>
      <c r="AJ55" s="13" t="str">
        <f t="shared" si="48"/>
        <v>0,00</v>
      </c>
      <c r="AK55" s="13" t="str">
        <f t="shared" si="49"/>
        <v>0,00</v>
      </c>
      <c r="AL55" s="13" t="str">
        <f t="shared" si="50"/>
        <v>0,00</v>
      </c>
      <c r="AM55" s="13" t="str">
        <f t="shared" si="51"/>
        <v>0,00</v>
      </c>
      <c r="AN55" s="13" t="str">
        <f t="shared" si="52"/>
        <v>0,00</v>
      </c>
      <c r="AO55" s="13" t="str">
        <f t="shared" si="53"/>
        <v>0,00</v>
      </c>
      <c r="AP55" s="13" t="str">
        <f t="shared" si="54"/>
        <v>0,00</v>
      </c>
      <c r="AQ55" s="13" t="str">
        <f t="shared" si="55"/>
        <v>0,00</v>
      </c>
      <c r="AR55" s="13" t="str">
        <f t="shared" si="56"/>
        <v>0,00</v>
      </c>
    </row>
    <row r="56" spans="1:44" ht="12.75">
      <c r="A56" s="6">
        <v>55</v>
      </c>
      <c r="B56" s="6">
        <v>13</v>
      </c>
      <c r="C56" s="7" t="s">
        <v>380</v>
      </c>
      <c r="D56" s="7" t="s">
        <v>443</v>
      </c>
      <c r="E56" s="7" t="str">
        <f t="shared" si="46"/>
        <v>1126/PNS total</v>
      </c>
      <c r="F56" s="20" t="s">
        <v>240</v>
      </c>
      <c r="G56" s="12" t="s">
        <v>241</v>
      </c>
      <c r="H56" s="12" t="s">
        <v>242</v>
      </c>
      <c r="I56" s="13">
        <v>831.44</v>
      </c>
      <c r="J56" s="13">
        <v>1679.35</v>
      </c>
      <c r="K56" s="13">
        <v>670.96</v>
      </c>
      <c r="L56" s="13">
        <v>582.47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240</v>
      </c>
      <c r="X56" s="13"/>
      <c r="Y56" s="13"/>
      <c r="AB56" s="13" t="str">
        <f t="shared" si="65"/>
        <v>831,44</v>
      </c>
      <c r="AC56" s="13" t="str">
        <f t="shared" si="65"/>
        <v>1.679,35</v>
      </c>
      <c r="AD56" s="13" t="str">
        <f t="shared" si="65"/>
        <v>670,96</v>
      </c>
      <c r="AE56" s="13" t="str">
        <f t="shared" si="65"/>
        <v>582,47</v>
      </c>
      <c r="AF56" s="13" t="str">
        <f t="shared" si="65"/>
        <v>0,00</v>
      </c>
      <c r="AG56" s="13" t="str">
        <f t="shared" si="65"/>
        <v>0,00</v>
      </c>
      <c r="AH56" s="13" t="str">
        <f t="shared" si="65"/>
        <v>0,00</v>
      </c>
      <c r="AI56" s="13" t="str">
        <f t="shared" si="47"/>
        <v>0,00</v>
      </c>
      <c r="AJ56" s="13" t="str">
        <f t="shared" si="48"/>
        <v>0,00</v>
      </c>
      <c r="AK56" s="13" t="str">
        <f t="shared" si="49"/>
        <v>0,00</v>
      </c>
      <c r="AL56" s="13" t="str">
        <f t="shared" si="50"/>
        <v>0,00</v>
      </c>
      <c r="AM56" s="13" t="str">
        <f t="shared" si="51"/>
        <v>0,00</v>
      </c>
      <c r="AN56" s="13" t="str">
        <f t="shared" si="52"/>
        <v>0,00</v>
      </c>
      <c r="AO56" s="13" t="str">
        <f t="shared" si="53"/>
        <v>0,00</v>
      </c>
      <c r="AP56" s="13" t="str">
        <f t="shared" si="54"/>
        <v>240,00</v>
      </c>
      <c r="AQ56" s="13" t="str">
        <f t="shared" si="55"/>
        <v>0,00</v>
      </c>
      <c r="AR56" s="13" t="str">
        <f t="shared" si="56"/>
        <v>0,00</v>
      </c>
    </row>
    <row r="57" spans="1:44" ht="12" customHeight="1">
      <c r="A57" s="6">
        <v>56</v>
      </c>
      <c r="B57" s="6">
        <v>13</v>
      </c>
      <c r="C57" s="7" t="s">
        <v>381</v>
      </c>
      <c r="D57" s="7" t="s">
        <v>443</v>
      </c>
      <c r="E57" s="7" t="str">
        <f t="shared" si="46"/>
        <v>1128/PNS total</v>
      </c>
      <c r="F57" s="16" t="s">
        <v>243</v>
      </c>
      <c r="G57" s="12" t="s">
        <v>244</v>
      </c>
      <c r="H57" s="12" t="s">
        <v>245</v>
      </c>
      <c r="I57" s="13">
        <v>469.1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/>
      <c r="Y57" s="13"/>
      <c r="AB57" s="13" t="str">
        <f t="shared" si="65"/>
        <v>469,10</v>
      </c>
      <c r="AC57" s="13" t="str">
        <f t="shared" si="65"/>
        <v>0,00</v>
      </c>
      <c r="AD57" s="13" t="str">
        <f t="shared" si="65"/>
        <v>0,00</v>
      </c>
      <c r="AE57" s="13" t="str">
        <f t="shared" si="65"/>
        <v>0,00</v>
      </c>
      <c r="AF57" s="13" t="str">
        <f t="shared" si="65"/>
        <v>0,00</v>
      </c>
      <c r="AG57" s="13" t="str">
        <f t="shared" si="65"/>
        <v>0,00</v>
      </c>
      <c r="AH57" s="13" t="str">
        <f t="shared" si="65"/>
        <v>0,00</v>
      </c>
      <c r="AI57" s="13" t="str">
        <f t="shared" si="47"/>
        <v>0,00</v>
      </c>
      <c r="AJ57" s="13" t="str">
        <f t="shared" si="48"/>
        <v>0,00</v>
      </c>
      <c r="AK57" s="13" t="str">
        <f t="shared" si="49"/>
        <v>0,00</v>
      </c>
      <c r="AL57" s="13" t="str">
        <f t="shared" si="50"/>
        <v>0,00</v>
      </c>
      <c r="AM57" s="13" t="str">
        <f t="shared" si="51"/>
        <v>0,00</v>
      </c>
      <c r="AN57" s="13" t="str">
        <f t="shared" si="52"/>
        <v>0,00</v>
      </c>
      <c r="AO57" s="13" t="str">
        <f t="shared" si="53"/>
        <v>0,00</v>
      </c>
      <c r="AP57" s="13" t="str">
        <f t="shared" si="54"/>
        <v>0,00</v>
      </c>
      <c r="AQ57" s="13" t="str">
        <f t="shared" si="55"/>
        <v>0,00</v>
      </c>
      <c r="AR57" s="13" t="str">
        <f t="shared" si="56"/>
        <v>0,00</v>
      </c>
    </row>
    <row r="58" spans="1:44" ht="12" customHeight="1">
      <c r="A58" s="6">
        <v>57</v>
      </c>
      <c r="B58" s="6">
        <v>13</v>
      </c>
      <c r="C58" s="7" t="s">
        <v>382</v>
      </c>
      <c r="D58" s="7" t="s">
        <v>443</v>
      </c>
      <c r="E58" s="7" t="str">
        <f t="shared" si="46"/>
        <v>1129/PNS total</v>
      </c>
      <c r="F58" s="15" t="s">
        <v>42</v>
      </c>
      <c r="G58" s="16" t="s">
        <v>43</v>
      </c>
      <c r="H58" s="10" t="s">
        <v>44</v>
      </c>
      <c r="I58" s="13">
        <v>3414.43</v>
      </c>
      <c r="J58" s="13">
        <v>6807.27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480</v>
      </c>
      <c r="X58" s="13"/>
      <c r="Y58" s="13"/>
      <c r="AB58" s="13" t="str">
        <f aca="true" t="shared" si="66" ref="AB58:AB70">FIXED(I58,2)</f>
        <v>3.414,43</v>
      </c>
      <c r="AC58" s="13" t="str">
        <f aca="true" t="shared" si="67" ref="AC58:AC70">FIXED(J58,2)</f>
        <v>6.807,27</v>
      </c>
      <c r="AD58" s="13" t="str">
        <f aca="true" t="shared" si="68" ref="AD58:AD70">FIXED(K58,2)</f>
        <v>0,00</v>
      </c>
      <c r="AE58" s="13" t="str">
        <f aca="true" t="shared" si="69" ref="AE58:AE70">FIXED(L58,2)</f>
        <v>0,00</v>
      </c>
      <c r="AF58" s="13" t="str">
        <f aca="true" t="shared" si="70" ref="AF58:AF70">FIXED(M58,2)</f>
        <v>0,00</v>
      </c>
      <c r="AG58" s="13" t="str">
        <f aca="true" t="shared" si="71" ref="AG58:AG70">FIXED(N58,2)</f>
        <v>0,00</v>
      </c>
      <c r="AH58" s="13" t="str">
        <f aca="true" t="shared" si="72" ref="AH58:AH70">FIXED(O58,2)</f>
        <v>0,00</v>
      </c>
      <c r="AI58" s="13" t="str">
        <f t="shared" si="47"/>
        <v>0,00</v>
      </c>
      <c r="AJ58" s="13" t="str">
        <f t="shared" si="48"/>
        <v>0,00</v>
      </c>
      <c r="AK58" s="13" t="str">
        <f t="shared" si="49"/>
        <v>0,00</v>
      </c>
      <c r="AL58" s="13" t="str">
        <f t="shared" si="50"/>
        <v>0,00</v>
      </c>
      <c r="AM58" s="13" t="str">
        <f t="shared" si="51"/>
        <v>0,00</v>
      </c>
      <c r="AN58" s="13" t="str">
        <f t="shared" si="52"/>
        <v>0,00</v>
      </c>
      <c r="AO58" s="13" t="str">
        <f t="shared" si="53"/>
        <v>0,00</v>
      </c>
      <c r="AP58" s="13" t="str">
        <f t="shared" si="54"/>
        <v>480,00</v>
      </c>
      <c r="AQ58" s="13" t="str">
        <f t="shared" si="55"/>
        <v>0,00</v>
      </c>
      <c r="AR58" s="13" t="str">
        <f t="shared" si="56"/>
        <v>0,00</v>
      </c>
    </row>
    <row r="59" spans="1:44" ht="12" customHeight="1">
      <c r="A59" s="6">
        <v>58</v>
      </c>
      <c r="B59" s="6">
        <v>13</v>
      </c>
      <c r="C59" s="7" t="s">
        <v>383</v>
      </c>
      <c r="D59" s="7" t="s">
        <v>443</v>
      </c>
      <c r="E59" s="7" t="str">
        <f aca="true" t="shared" si="73" ref="E59:E88">CONCATENATE(C59," ",D59)</f>
        <v>1130/PNS total</v>
      </c>
      <c r="F59" s="15" t="s">
        <v>45</v>
      </c>
      <c r="G59" s="15" t="s">
        <v>451</v>
      </c>
      <c r="H59" s="15" t="s">
        <v>46</v>
      </c>
      <c r="I59" s="13">
        <v>47.47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/>
      <c r="Y59" s="13"/>
      <c r="AB59" s="13" t="str">
        <f t="shared" si="66"/>
        <v>47,47</v>
      </c>
      <c r="AC59" s="13" t="str">
        <f t="shared" si="67"/>
        <v>0,00</v>
      </c>
      <c r="AD59" s="13" t="str">
        <f t="shared" si="68"/>
        <v>0,00</v>
      </c>
      <c r="AE59" s="13" t="str">
        <f t="shared" si="69"/>
        <v>0,00</v>
      </c>
      <c r="AF59" s="13" t="str">
        <f t="shared" si="70"/>
        <v>0,00</v>
      </c>
      <c r="AG59" s="13" t="str">
        <f t="shared" si="71"/>
        <v>0,00</v>
      </c>
      <c r="AH59" s="13" t="str">
        <f t="shared" si="72"/>
        <v>0,00</v>
      </c>
      <c r="AI59" s="13" t="str">
        <f t="shared" si="47"/>
        <v>0,00</v>
      </c>
      <c r="AJ59" s="13" t="str">
        <f t="shared" si="48"/>
        <v>0,00</v>
      </c>
      <c r="AK59" s="13" t="str">
        <f t="shared" si="49"/>
        <v>0,00</v>
      </c>
      <c r="AL59" s="13" t="str">
        <f t="shared" si="50"/>
        <v>0,00</v>
      </c>
      <c r="AM59" s="13" t="str">
        <f t="shared" si="51"/>
        <v>0,00</v>
      </c>
      <c r="AN59" s="13" t="str">
        <f t="shared" si="52"/>
        <v>0,00</v>
      </c>
      <c r="AO59" s="13" t="str">
        <f t="shared" si="53"/>
        <v>0,00</v>
      </c>
      <c r="AP59" s="13" t="str">
        <f t="shared" si="54"/>
        <v>0,00</v>
      </c>
      <c r="AQ59" s="13" t="str">
        <f t="shared" si="55"/>
        <v>0,00</v>
      </c>
      <c r="AR59" s="13" t="str">
        <f t="shared" si="56"/>
        <v>0,00</v>
      </c>
    </row>
    <row r="60" spans="1:44" ht="12" customHeight="1">
      <c r="A60" s="6">
        <v>59</v>
      </c>
      <c r="B60" s="6">
        <v>13</v>
      </c>
      <c r="C60" s="7" t="s">
        <v>384</v>
      </c>
      <c r="D60" s="7" t="s">
        <v>443</v>
      </c>
      <c r="E60" s="7" t="str">
        <f t="shared" si="73"/>
        <v>1133/PNS total</v>
      </c>
      <c r="F60" s="16" t="s">
        <v>247</v>
      </c>
      <c r="G60" s="12" t="s">
        <v>248</v>
      </c>
      <c r="H60" s="12" t="s">
        <v>249</v>
      </c>
      <c r="I60" s="13">
        <v>1051.15</v>
      </c>
      <c r="J60" s="13">
        <v>3449.27</v>
      </c>
      <c r="K60" s="13">
        <v>3421.28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1080</v>
      </c>
      <c r="X60" s="13"/>
      <c r="Y60" s="13"/>
      <c r="AB60" s="13" t="str">
        <f t="shared" si="66"/>
        <v>1.051,15</v>
      </c>
      <c r="AC60" s="13" t="str">
        <f t="shared" si="67"/>
        <v>3.449,27</v>
      </c>
      <c r="AD60" s="13" t="str">
        <f t="shared" si="68"/>
        <v>3.421,28</v>
      </c>
      <c r="AE60" s="13" t="str">
        <f t="shared" si="69"/>
        <v>0,00</v>
      </c>
      <c r="AF60" s="13" t="str">
        <f t="shared" si="70"/>
        <v>0,00</v>
      </c>
      <c r="AG60" s="13" t="str">
        <f t="shared" si="71"/>
        <v>0,00</v>
      </c>
      <c r="AH60" s="13" t="str">
        <f t="shared" si="72"/>
        <v>0,00</v>
      </c>
      <c r="AI60" s="13" t="str">
        <f t="shared" si="47"/>
        <v>0,00</v>
      </c>
      <c r="AJ60" s="13" t="str">
        <f t="shared" si="48"/>
        <v>0,00</v>
      </c>
      <c r="AK60" s="13" t="str">
        <f t="shared" si="49"/>
        <v>0,00</v>
      </c>
      <c r="AL60" s="13" t="str">
        <f t="shared" si="50"/>
        <v>0,00</v>
      </c>
      <c r="AM60" s="13" t="str">
        <f t="shared" si="51"/>
        <v>0,00</v>
      </c>
      <c r="AN60" s="13" t="str">
        <f t="shared" si="52"/>
        <v>0,00</v>
      </c>
      <c r="AO60" s="13" t="str">
        <f t="shared" si="53"/>
        <v>0,00</v>
      </c>
      <c r="AP60" s="13" t="str">
        <f t="shared" si="54"/>
        <v>1.080,00</v>
      </c>
      <c r="AQ60" s="13" t="str">
        <f t="shared" si="55"/>
        <v>0,00</v>
      </c>
      <c r="AR60" s="13" t="str">
        <f t="shared" si="56"/>
        <v>0,00</v>
      </c>
    </row>
    <row r="61" spans="1:44" ht="12" customHeight="1">
      <c r="A61" s="6">
        <v>60</v>
      </c>
      <c r="B61" s="6">
        <v>13</v>
      </c>
      <c r="C61" s="7" t="s">
        <v>385</v>
      </c>
      <c r="D61" s="7" t="s">
        <v>443</v>
      </c>
      <c r="E61" s="7" t="str">
        <f t="shared" si="73"/>
        <v>1134/PNS total</v>
      </c>
      <c r="F61" s="20" t="s">
        <v>47</v>
      </c>
      <c r="G61" s="12" t="s">
        <v>48</v>
      </c>
      <c r="H61" s="12" t="s">
        <v>49</v>
      </c>
      <c r="I61" s="13">
        <v>86150.79999999999</v>
      </c>
      <c r="J61" s="13">
        <v>69752.5</v>
      </c>
      <c r="K61" s="13">
        <v>15508.4</v>
      </c>
      <c r="L61" s="13">
        <v>73986.5</v>
      </c>
      <c r="M61" s="13">
        <v>0</v>
      </c>
      <c r="N61" s="13">
        <v>2415.28</v>
      </c>
      <c r="O61" s="13">
        <v>0</v>
      </c>
      <c r="P61" s="13">
        <v>0</v>
      </c>
      <c r="Q61" s="13">
        <v>0</v>
      </c>
      <c r="R61" s="13">
        <v>0</v>
      </c>
      <c r="S61" s="13">
        <v>10765.24</v>
      </c>
      <c r="T61" s="13">
        <v>0</v>
      </c>
      <c r="U61" s="13">
        <v>0</v>
      </c>
      <c r="V61" s="13">
        <v>0</v>
      </c>
      <c r="W61" s="13">
        <v>9516</v>
      </c>
      <c r="X61" s="13"/>
      <c r="Y61" s="13"/>
      <c r="AB61" s="13" t="str">
        <f t="shared" si="66"/>
        <v>86.150,80</v>
      </c>
      <c r="AC61" s="13" t="str">
        <f t="shared" si="67"/>
        <v>69.752,50</v>
      </c>
      <c r="AD61" s="13" t="str">
        <f t="shared" si="68"/>
        <v>15.508,40</v>
      </c>
      <c r="AE61" s="13" t="str">
        <f t="shared" si="69"/>
        <v>73.986,50</v>
      </c>
      <c r="AF61" s="13" t="str">
        <f t="shared" si="70"/>
        <v>0,00</v>
      </c>
      <c r="AG61" s="13" t="str">
        <f t="shared" si="71"/>
        <v>2.415,28</v>
      </c>
      <c r="AH61" s="13" t="str">
        <f t="shared" si="72"/>
        <v>0,00</v>
      </c>
      <c r="AI61" s="13" t="str">
        <f t="shared" si="47"/>
        <v>0,00</v>
      </c>
      <c r="AJ61" s="13" t="str">
        <f t="shared" si="48"/>
        <v>0,00</v>
      </c>
      <c r="AK61" s="13" t="str">
        <f t="shared" si="49"/>
        <v>0,00</v>
      </c>
      <c r="AL61" s="13" t="str">
        <f t="shared" si="50"/>
        <v>10.765,24</v>
      </c>
      <c r="AM61" s="13" t="str">
        <f t="shared" si="51"/>
        <v>0,00</v>
      </c>
      <c r="AN61" s="13" t="str">
        <f t="shared" si="52"/>
        <v>0,00</v>
      </c>
      <c r="AO61" s="13" t="str">
        <f t="shared" si="53"/>
        <v>0,00</v>
      </c>
      <c r="AP61" s="13" t="str">
        <f t="shared" si="54"/>
        <v>9.516,00</v>
      </c>
      <c r="AQ61" s="13" t="str">
        <f t="shared" si="55"/>
        <v>0,00</v>
      </c>
      <c r="AR61" s="13" t="str">
        <f t="shared" si="56"/>
        <v>0,00</v>
      </c>
    </row>
    <row r="62" spans="1:44" ht="12" customHeight="1">
      <c r="A62" s="6">
        <v>61</v>
      </c>
      <c r="B62" s="6">
        <v>13</v>
      </c>
      <c r="C62" s="7" t="s">
        <v>386</v>
      </c>
      <c r="D62" s="7" t="s">
        <v>443</v>
      </c>
      <c r="E62" s="7" t="str">
        <f t="shared" si="73"/>
        <v>1135/PNS total</v>
      </c>
      <c r="F62" s="15" t="s">
        <v>50</v>
      </c>
      <c r="G62" s="15" t="s">
        <v>51</v>
      </c>
      <c r="H62" s="15" t="s">
        <v>49</v>
      </c>
      <c r="I62" s="13">
        <v>134598.45</v>
      </c>
      <c r="J62" s="13">
        <v>93091.34000000001</v>
      </c>
      <c r="K62" s="13">
        <v>24337.28</v>
      </c>
      <c r="L62" s="13">
        <v>938994.89</v>
      </c>
      <c r="M62" s="13">
        <v>26598.51</v>
      </c>
      <c r="N62" s="13">
        <v>4121.41</v>
      </c>
      <c r="O62" s="13">
        <v>0</v>
      </c>
      <c r="P62" s="13">
        <v>0</v>
      </c>
      <c r="Q62" s="13">
        <v>2693.05</v>
      </c>
      <c r="R62" s="13">
        <v>0</v>
      </c>
      <c r="S62" s="13">
        <v>32295.72</v>
      </c>
      <c r="T62" s="13">
        <v>0</v>
      </c>
      <c r="U62" s="13">
        <v>0</v>
      </c>
      <c r="V62" s="13">
        <v>1440</v>
      </c>
      <c r="W62" s="13">
        <v>10800</v>
      </c>
      <c r="X62" s="13"/>
      <c r="Y62" s="13"/>
      <c r="AB62" s="13" t="str">
        <f t="shared" si="66"/>
        <v>134.598,45</v>
      </c>
      <c r="AC62" s="13" t="str">
        <f t="shared" si="67"/>
        <v>93.091,34</v>
      </c>
      <c r="AD62" s="13" t="str">
        <f t="shared" si="68"/>
        <v>24.337,28</v>
      </c>
      <c r="AE62" s="13" t="str">
        <f t="shared" si="69"/>
        <v>938.994,89</v>
      </c>
      <c r="AF62" s="13" t="str">
        <f t="shared" si="70"/>
        <v>26.598,51</v>
      </c>
      <c r="AG62" s="13" t="str">
        <f t="shared" si="71"/>
        <v>4.121,41</v>
      </c>
      <c r="AH62" s="13" t="str">
        <f t="shared" si="72"/>
        <v>0,00</v>
      </c>
      <c r="AI62" s="13" t="str">
        <f t="shared" si="47"/>
        <v>0,00</v>
      </c>
      <c r="AJ62" s="13" t="str">
        <f t="shared" si="48"/>
        <v>2.693,05</v>
      </c>
      <c r="AK62" s="13" t="str">
        <f t="shared" si="49"/>
        <v>0,00</v>
      </c>
      <c r="AL62" s="13" t="str">
        <f t="shared" si="50"/>
        <v>32.295,72</v>
      </c>
      <c r="AM62" s="13" t="str">
        <f t="shared" si="51"/>
        <v>0,00</v>
      </c>
      <c r="AN62" s="13" t="str">
        <f t="shared" si="52"/>
        <v>0,00</v>
      </c>
      <c r="AO62" s="13" t="str">
        <f t="shared" si="53"/>
        <v>1.440,00</v>
      </c>
      <c r="AP62" s="13" t="str">
        <f t="shared" si="54"/>
        <v>10.800,00</v>
      </c>
      <c r="AQ62" s="13" t="str">
        <f t="shared" si="55"/>
        <v>0,00</v>
      </c>
      <c r="AR62" s="13" t="str">
        <f t="shared" si="56"/>
        <v>0,00</v>
      </c>
    </row>
    <row r="63" spans="1:44" ht="12" customHeight="1">
      <c r="A63" s="6">
        <v>62</v>
      </c>
      <c r="B63" s="6">
        <v>13</v>
      </c>
      <c r="C63" s="7" t="s">
        <v>387</v>
      </c>
      <c r="D63" s="7" t="s">
        <v>443</v>
      </c>
      <c r="E63" s="7" t="str">
        <f t="shared" si="73"/>
        <v>1136/PNS total</v>
      </c>
      <c r="F63" s="15" t="s">
        <v>52</v>
      </c>
      <c r="G63" s="15" t="s">
        <v>53</v>
      </c>
      <c r="H63" s="15" t="s">
        <v>54</v>
      </c>
      <c r="I63" s="13">
        <v>113.54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/>
      <c r="Y63" s="13"/>
      <c r="AB63" s="13" t="str">
        <f t="shared" si="66"/>
        <v>113,54</v>
      </c>
      <c r="AC63" s="13" t="str">
        <f t="shared" si="67"/>
        <v>0,00</v>
      </c>
      <c r="AD63" s="13" t="str">
        <f t="shared" si="68"/>
        <v>0,00</v>
      </c>
      <c r="AE63" s="13" t="str">
        <f t="shared" si="69"/>
        <v>0,00</v>
      </c>
      <c r="AF63" s="13" t="str">
        <f t="shared" si="70"/>
        <v>0,00</v>
      </c>
      <c r="AG63" s="13" t="str">
        <f t="shared" si="71"/>
        <v>0,00</v>
      </c>
      <c r="AH63" s="13" t="str">
        <f t="shared" si="72"/>
        <v>0,00</v>
      </c>
      <c r="AI63" s="13" t="str">
        <f t="shared" si="47"/>
        <v>0,00</v>
      </c>
      <c r="AJ63" s="13" t="str">
        <f t="shared" si="48"/>
        <v>0,00</v>
      </c>
      <c r="AK63" s="13" t="str">
        <f t="shared" si="49"/>
        <v>0,00</v>
      </c>
      <c r="AL63" s="13" t="str">
        <f t="shared" si="50"/>
        <v>0,00</v>
      </c>
      <c r="AM63" s="13" t="str">
        <f t="shared" si="51"/>
        <v>0,00</v>
      </c>
      <c r="AN63" s="13" t="str">
        <f t="shared" si="52"/>
        <v>0,00</v>
      </c>
      <c r="AO63" s="13" t="str">
        <f t="shared" si="53"/>
        <v>0,00</v>
      </c>
      <c r="AP63" s="13" t="str">
        <f t="shared" si="54"/>
        <v>0,00</v>
      </c>
      <c r="AQ63" s="13" t="str">
        <f t="shared" si="55"/>
        <v>0,00</v>
      </c>
      <c r="AR63" s="13" t="str">
        <f t="shared" si="56"/>
        <v>0,00</v>
      </c>
    </row>
    <row r="64" spans="1:44" ht="12" customHeight="1">
      <c r="A64" s="6">
        <v>63</v>
      </c>
      <c r="B64" s="6">
        <v>13</v>
      </c>
      <c r="C64" s="7" t="s">
        <v>388</v>
      </c>
      <c r="D64" s="7" t="s">
        <v>443</v>
      </c>
      <c r="E64" s="7" t="str">
        <f t="shared" si="73"/>
        <v>1137/PNS total</v>
      </c>
      <c r="F64" s="23" t="s">
        <v>55</v>
      </c>
      <c r="G64" s="12" t="s">
        <v>56</v>
      </c>
      <c r="H64" s="12" t="s">
        <v>49</v>
      </c>
      <c r="I64" s="13">
        <v>105071.34</v>
      </c>
      <c r="J64" s="13">
        <v>128299.34999999999</v>
      </c>
      <c r="K64" s="13">
        <v>30528.92</v>
      </c>
      <c r="L64" s="13">
        <v>157168.49000000002</v>
      </c>
      <c r="M64" s="13">
        <v>20874.72</v>
      </c>
      <c r="N64" s="13">
        <v>6803.54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1080</v>
      </c>
      <c r="W64" s="13">
        <v>17136</v>
      </c>
      <c r="X64" s="13"/>
      <c r="Y64" s="13"/>
      <c r="AB64" s="13" t="str">
        <f t="shared" si="66"/>
        <v>105.071,34</v>
      </c>
      <c r="AC64" s="13" t="str">
        <f t="shared" si="67"/>
        <v>128.299,35</v>
      </c>
      <c r="AD64" s="13" t="str">
        <f t="shared" si="68"/>
        <v>30.528,92</v>
      </c>
      <c r="AE64" s="13" t="str">
        <f t="shared" si="69"/>
        <v>157.168,49</v>
      </c>
      <c r="AF64" s="13" t="str">
        <f t="shared" si="70"/>
        <v>20.874,72</v>
      </c>
      <c r="AG64" s="13" t="str">
        <f t="shared" si="71"/>
        <v>6.803,54</v>
      </c>
      <c r="AH64" s="13" t="str">
        <f t="shared" si="72"/>
        <v>0,00</v>
      </c>
      <c r="AI64" s="13" t="str">
        <f t="shared" si="47"/>
        <v>0,00</v>
      </c>
      <c r="AJ64" s="13" t="str">
        <f t="shared" si="48"/>
        <v>0,00</v>
      </c>
      <c r="AK64" s="13" t="str">
        <f t="shared" si="49"/>
        <v>0,00</v>
      </c>
      <c r="AL64" s="13" t="str">
        <f t="shared" si="50"/>
        <v>0,00</v>
      </c>
      <c r="AM64" s="13" t="str">
        <f t="shared" si="51"/>
        <v>0,00</v>
      </c>
      <c r="AN64" s="13" t="str">
        <f t="shared" si="52"/>
        <v>0,00</v>
      </c>
      <c r="AO64" s="13" t="str">
        <f t="shared" si="53"/>
        <v>1.080,00</v>
      </c>
      <c r="AP64" s="13" t="str">
        <f t="shared" si="54"/>
        <v>17.136,00</v>
      </c>
      <c r="AQ64" s="13" t="str">
        <f t="shared" si="55"/>
        <v>0,00</v>
      </c>
      <c r="AR64" s="13" t="str">
        <f t="shared" si="56"/>
        <v>0,00</v>
      </c>
    </row>
    <row r="65" spans="1:44" ht="12.75" customHeight="1">
      <c r="A65" s="6">
        <v>64</v>
      </c>
      <c r="B65" s="6">
        <v>13</v>
      </c>
      <c r="C65" s="7" t="s">
        <v>389</v>
      </c>
      <c r="D65" s="7" t="s">
        <v>443</v>
      </c>
      <c r="E65" s="7" t="str">
        <f t="shared" si="73"/>
        <v>1138/PNS total</v>
      </c>
      <c r="F65" s="16" t="s">
        <v>250</v>
      </c>
      <c r="G65" s="12" t="s">
        <v>251</v>
      </c>
      <c r="H65" s="12" t="s">
        <v>252</v>
      </c>
      <c r="I65" s="13">
        <v>244.92</v>
      </c>
      <c r="J65" s="13">
        <v>2700.65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120</v>
      </c>
      <c r="X65" s="13"/>
      <c r="Y65" s="13"/>
      <c r="AB65" s="13" t="str">
        <f t="shared" si="66"/>
        <v>244,92</v>
      </c>
      <c r="AC65" s="13" t="str">
        <f t="shared" si="67"/>
        <v>2.700,65</v>
      </c>
      <c r="AD65" s="13" t="str">
        <f t="shared" si="68"/>
        <v>0,00</v>
      </c>
      <c r="AE65" s="13" t="str">
        <f t="shared" si="69"/>
        <v>0,00</v>
      </c>
      <c r="AF65" s="13" t="str">
        <f t="shared" si="70"/>
        <v>0,00</v>
      </c>
      <c r="AG65" s="13" t="str">
        <f t="shared" si="71"/>
        <v>0,00</v>
      </c>
      <c r="AH65" s="13" t="str">
        <f t="shared" si="72"/>
        <v>0,00</v>
      </c>
      <c r="AI65" s="13" t="str">
        <f t="shared" si="47"/>
        <v>0,00</v>
      </c>
      <c r="AJ65" s="13" t="str">
        <f t="shared" si="48"/>
        <v>0,00</v>
      </c>
      <c r="AK65" s="13" t="str">
        <f t="shared" si="49"/>
        <v>0,00</v>
      </c>
      <c r="AL65" s="13" t="str">
        <f t="shared" si="50"/>
        <v>0,00</v>
      </c>
      <c r="AM65" s="13" t="str">
        <f t="shared" si="51"/>
        <v>0,00</v>
      </c>
      <c r="AN65" s="13" t="str">
        <f t="shared" si="52"/>
        <v>0,00</v>
      </c>
      <c r="AO65" s="13" t="str">
        <f t="shared" si="53"/>
        <v>0,00</v>
      </c>
      <c r="AP65" s="13" t="str">
        <f t="shared" si="54"/>
        <v>120,00</v>
      </c>
      <c r="AQ65" s="13" t="str">
        <f t="shared" si="55"/>
        <v>0,00</v>
      </c>
      <c r="AR65" s="13" t="str">
        <f t="shared" si="56"/>
        <v>0,00</v>
      </c>
    </row>
    <row r="66" spans="1:44" ht="12" customHeight="1">
      <c r="A66" s="6">
        <v>65</v>
      </c>
      <c r="B66" s="6">
        <v>13</v>
      </c>
      <c r="C66" s="7" t="s">
        <v>390</v>
      </c>
      <c r="D66" s="7" t="s">
        <v>443</v>
      </c>
      <c r="E66" s="7" t="str">
        <f t="shared" si="73"/>
        <v>1145/PNS total</v>
      </c>
      <c r="F66" s="16" t="s">
        <v>6</v>
      </c>
      <c r="G66" s="12" t="s">
        <v>7</v>
      </c>
      <c r="H66" s="12" t="s">
        <v>8</v>
      </c>
      <c r="I66" s="13">
        <v>98487.21</v>
      </c>
      <c r="J66" s="13">
        <v>148291.31</v>
      </c>
      <c r="K66" s="13">
        <v>60720.53</v>
      </c>
      <c r="L66" s="13">
        <v>20544.09</v>
      </c>
      <c r="M66" s="13">
        <v>0</v>
      </c>
      <c r="N66" s="13">
        <v>4232.38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24960</v>
      </c>
      <c r="X66" s="13"/>
      <c r="Y66" s="13"/>
      <c r="AB66" s="13" t="str">
        <f t="shared" si="66"/>
        <v>98.487,21</v>
      </c>
      <c r="AC66" s="13" t="str">
        <f t="shared" si="67"/>
        <v>148.291,31</v>
      </c>
      <c r="AD66" s="13" t="str">
        <f t="shared" si="68"/>
        <v>60.720,53</v>
      </c>
      <c r="AE66" s="13" t="str">
        <f t="shared" si="69"/>
        <v>20.544,09</v>
      </c>
      <c r="AF66" s="13" t="str">
        <f t="shared" si="70"/>
        <v>0,00</v>
      </c>
      <c r="AG66" s="13" t="str">
        <f t="shared" si="71"/>
        <v>4.232,38</v>
      </c>
      <c r="AH66" s="13" t="str">
        <f t="shared" si="72"/>
        <v>0,00</v>
      </c>
      <c r="AI66" s="13" t="str">
        <f t="shared" si="47"/>
        <v>0,00</v>
      </c>
      <c r="AJ66" s="13" t="str">
        <f t="shared" si="48"/>
        <v>0,00</v>
      </c>
      <c r="AK66" s="13" t="str">
        <f t="shared" si="49"/>
        <v>0,00</v>
      </c>
      <c r="AL66" s="13" t="str">
        <f t="shared" si="50"/>
        <v>0,00</v>
      </c>
      <c r="AM66" s="13" t="str">
        <f t="shared" si="51"/>
        <v>0,00</v>
      </c>
      <c r="AN66" s="13" t="str">
        <f t="shared" si="52"/>
        <v>0,00</v>
      </c>
      <c r="AO66" s="13" t="str">
        <f t="shared" si="53"/>
        <v>0,00</v>
      </c>
      <c r="AP66" s="13" t="str">
        <f t="shared" si="54"/>
        <v>24.960,00</v>
      </c>
      <c r="AQ66" s="13" t="str">
        <f t="shared" si="55"/>
        <v>0,00</v>
      </c>
      <c r="AR66" s="13" t="str">
        <f t="shared" si="56"/>
        <v>0,00</v>
      </c>
    </row>
    <row r="67" spans="1:44" ht="12" customHeight="1">
      <c r="A67" s="6">
        <v>66</v>
      </c>
      <c r="B67" s="6">
        <v>13</v>
      </c>
      <c r="C67" s="7" t="s">
        <v>391</v>
      </c>
      <c r="D67" s="7" t="s">
        <v>443</v>
      </c>
      <c r="E67" s="7" t="str">
        <f t="shared" si="73"/>
        <v>1147/PNS total</v>
      </c>
      <c r="F67" s="14" t="s">
        <v>253</v>
      </c>
      <c r="G67" s="12" t="s">
        <v>254</v>
      </c>
      <c r="H67" s="12" t="s">
        <v>255</v>
      </c>
      <c r="I67" s="13">
        <v>5648.73</v>
      </c>
      <c r="J67" s="13">
        <v>13959.07</v>
      </c>
      <c r="K67" s="13">
        <v>1138.66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1080</v>
      </c>
      <c r="X67" s="13"/>
      <c r="Y67" s="13"/>
      <c r="AB67" s="13" t="str">
        <f t="shared" si="66"/>
        <v>5.648,73</v>
      </c>
      <c r="AC67" s="13" t="str">
        <f t="shared" si="67"/>
        <v>13.959,07</v>
      </c>
      <c r="AD67" s="13" t="str">
        <f t="shared" si="68"/>
        <v>1.138,66</v>
      </c>
      <c r="AE67" s="13" t="str">
        <f t="shared" si="69"/>
        <v>0,00</v>
      </c>
      <c r="AF67" s="13" t="str">
        <f t="shared" si="70"/>
        <v>0,00</v>
      </c>
      <c r="AG67" s="13" t="str">
        <f t="shared" si="71"/>
        <v>0,00</v>
      </c>
      <c r="AH67" s="13" t="str">
        <f t="shared" si="72"/>
        <v>0,00</v>
      </c>
      <c r="AI67" s="13" t="str">
        <f t="shared" si="47"/>
        <v>0,00</v>
      </c>
      <c r="AJ67" s="13" t="str">
        <f t="shared" si="48"/>
        <v>0,00</v>
      </c>
      <c r="AK67" s="13" t="str">
        <f t="shared" si="49"/>
        <v>0,00</v>
      </c>
      <c r="AL67" s="13" t="str">
        <f t="shared" si="50"/>
        <v>0,00</v>
      </c>
      <c r="AM67" s="13" t="str">
        <f t="shared" si="51"/>
        <v>0,00</v>
      </c>
      <c r="AN67" s="13" t="str">
        <f t="shared" si="52"/>
        <v>0,00</v>
      </c>
      <c r="AO67" s="13" t="str">
        <f t="shared" si="53"/>
        <v>0,00</v>
      </c>
      <c r="AP67" s="13" t="str">
        <f t="shared" si="54"/>
        <v>1.080,00</v>
      </c>
      <c r="AQ67" s="13" t="str">
        <f t="shared" si="55"/>
        <v>0,00</v>
      </c>
      <c r="AR67" s="13" t="str">
        <f t="shared" si="56"/>
        <v>0,00</v>
      </c>
    </row>
    <row r="68" spans="1:44" ht="12" customHeight="1">
      <c r="A68" s="6">
        <v>67</v>
      </c>
      <c r="B68" s="6">
        <v>13</v>
      </c>
      <c r="C68" s="7" t="s">
        <v>392</v>
      </c>
      <c r="D68" s="7" t="s">
        <v>443</v>
      </c>
      <c r="E68" s="7" t="str">
        <f t="shared" si="73"/>
        <v>1150/PNS total</v>
      </c>
      <c r="F68" s="16" t="s">
        <v>256</v>
      </c>
      <c r="G68" s="12" t="s">
        <v>257</v>
      </c>
      <c r="H68" s="12" t="s">
        <v>258</v>
      </c>
      <c r="I68" s="13">
        <v>3713.48</v>
      </c>
      <c r="J68" s="13">
        <v>16123.94</v>
      </c>
      <c r="K68" s="13">
        <v>4066.15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1800</v>
      </c>
      <c r="X68" s="13"/>
      <c r="Y68" s="13"/>
      <c r="AB68" s="13" t="str">
        <f t="shared" si="66"/>
        <v>3.713,48</v>
      </c>
      <c r="AC68" s="13" t="str">
        <f t="shared" si="67"/>
        <v>16.123,94</v>
      </c>
      <c r="AD68" s="13" t="str">
        <f t="shared" si="68"/>
        <v>4.066,15</v>
      </c>
      <c r="AE68" s="13" t="str">
        <f t="shared" si="69"/>
        <v>0,00</v>
      </c>
      <c r="AF68" s="13" t="str">
        <f t="shared" si="70"/>
        <v>0,00</v>
      </c>
      <c r="AG68" s="13" t="str">
        <f t="shared" si="71"/>
        <v>0,00</v>
      </c>
      <c r="AH68" s="13" t="str">
        <f t="shared" si="72"/>
        <v>0,00</v>
      </c>
      <c r="AI68" s="13" t="str">
        <f t="shared" si="47"/>
        <v>0,00</v>
      </c>
      <c r="AJ68" s="13" t="str">
        <f t="shared" si="48"/>
        <v>0,00</v>
      </c>
      <c r="AK68" s="13" t="str">
        <f t="shared" si="49"/>
        <v>0,00</v>
      </c>
      <c r="AL68" s="13" t="str">
        <f t="shared" si="50"/>
        <v>0,00</v>
      </c>
      <c r="AM68" s="13" t="str">
        <f t="shared" si="51"/>
        <v>0,00</v>
      </c>
      <c r="AN68" s="13" t="str">
        <f t="shared" si="52"/>
        <v>0,00</v>
      </c>
      <c r="AO68" s="13" t="str">
        <f t="shared" si="53"/>
        <v>0,00</v>
      </c>
      <c r="AP68" s="13" t="str">
        <f t="shared" si="54"/>
        <v>1.800,00</v>
      </c>
      <c r="AQ68" s="13" t="str">
        <f t="shared" si="55"/>
        <v>0,00</v>
      </c>
      <c r="AR68" s="13" t="str">
        <f t="shared" si="56"/>
        <v>0,00</v>
      </c>
    </row>
    <row r="69" spans="1:44" ht="12" customHeight="1">
      <c r="A69" s="6">
        <v>68</v>
      </c>
      <c r="B69" s="6">
        <v>14</v>
      </c>
      <c r="C69" s="7" t="s">
        <v>393</v>
      </c>
      <c r="D69" s="7" t="s">
        <v>443</v>
      </c>
      <c r="E69" s="7" t="str">
        <f t="shared" si="73"/>
        <v>1152/PNS total</v>
      </c>
      <c r="F69" s="15" t="s">
        <v>57</v>
      </c>
      <c r="G69" s="24" t="s">
        <v>58</v>
      </c>
      <c r="H69" s="15" t="s">
        <v>54</v>
      </c>
      <c r="I69" s="13">
        <v>135668.01</v>
      </c>
      <c r="J69" s="13">
        <v>122568.05</v>
      </c>
      <c r="K69" s="13">
        <v>37703.25</v>
      </c>
      <c r="L69" s="13">
        <v>7955.72</v>
      </c>
      <c r="M69" s="13">
        <v>0</v>
      </c>
      <c r="N69" s="13">
        <v>0</v>
      </c>
      <c r="O69" s="13">
        <v>15240.4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15840</v>
      </c>
      <c r="X69" s="13"/>
      <c r="Y69" s="13"/>
      <c r="AB69" s="13" t="str">
        <f t="shared" si="66"/>
        <v>135.668,01</v>
      </c>
      <c r="AC69" s="13" t="str">
        <f t="shared" si="67"/>
        <v>122.568,05</v>
      </c>
      <c r="AD69" s="13" t="str">
        <f t="shared" si="68"/>
        <v>37.703,25</v>
      </c>
      <c r="AE69" s="13" t="str">
        <f t="shared" si="69"/>
        <v>7.955,72</v>
      </c>
      <c r="AF69" s="13" t="str">
        <f t="shared" si="70"/>
        <v>0,00</v>
      </c>
      <c r="AG69" s="13" t="str">
        <f t="shared" si="71"/>
        <v>0,00</v>
      </c>
      <c r="AH69" s="13" t="str">
        <f t="shared" si="72"/>
        <v>15.240,40</v>
      </c>
      <c r="AI69" s="13" t="str">
        <f t="shared" si="47"/>
        <v>0,00</v>
      </c>
      <c r="AJ69" s="13" t="str">
        <f t="shared" si="48"/>
        <v>0,00</v>
      </c>
      <c r="AK69" s="13" t="str">
        <f t="shared" si="49"/>
        <v>0,00</v>
      </c>
      <c r="AL69" s="13" t="str">
        <f t="shared" si="50"/>
        <v>0,00</v>
      </c>
      <c r="AM69" s="13" t="str">
        <f t="shared" si="51"/>
        <v>0,00</v>
      </c>
      <c r="AN69" s="13" t="str">
        <f t="shared" si="52"/>
        <v>0,00</v>
      </c>
      <c r="AO69" s="13" t="str">
        <f t="shared" si="53"/>
        <v>0,00</v>
      </c>
      <c r="AP69" s="13" t="str">
        <f t="shared" si="54"/>
        <v>15.840,00</v>
      </c>
      <c r="AQ69" s="13" t="str">
        <f t="shared" si="55"/>
        <v>0,00</v>
      </c>
      <c r="AR69" s="13" t="str">
        <f t="shared" si="56"/>
        <v>0,00</v>
      </c>
    </row>
    <row r="70" spans="1:44" ht="12" customHeight="1">
      <c r="A70" s="6">
        <v>69</v>
      </c>
      <c r="B70" s="6">
        <v>13</v>
      </c>
      <c r="C70" s="7" t="s">
        <v>394</v>
      </c>
      <c r="D70" s="7" t="s">
        <v>443</v>
      </c>
      <c r="E70" s="7" t="str">
        <f t="shared" si="73"/>
        <v>1153/PNS total</v>
      </c>
      <c r="F70" s="14" t="s">
        <v>59</v>
      </c>
      <c r="G70" s="12" t="s">
        <v>60</v>
      </c>
      <c r="H70" s="12" t="s">
        <v>49</v>
      </c>
      <c r="I70" s="13">
        <v>75067.25</v>
      </c>
      <c r="J70" s="13">
        <v>65117.259999999995</v>
      </c>
      <c r="K70" s="13">
        <v>27230.25</v>
      </c>
      <c r="L70" s="13">
        <v>287015.6</v>
      </c>
      <c r="M70" s="13">
        <v>20874.72</v>
      </c>
      <c r="N70" s="13">
        <v>1520.9</v>
      </c>
      <c r="O70" s="13">
        <v>0</v>
      </c>
      <c r="P70" s="13">
        <v>0</v>
      </c>
      <c r="Q70" s="13">
        <v>3044.35</v>
      </c>
      <c r="R70" s="13">
        <v>0</v>
      </c>
      <c r="S70" s="13">
        <v>0</v>
      </c>
      <c r="T70" s="13">
        <v>0</v>
      </c>
      <c r="U70" s="13">
        <v>0</v>
      </c>
      <c r="V70" s="13">
        <v>480</v>
      </c>
      <c r="W70" s="13">
        <v>10620</v>
      </c>
      <c r="X70" s="13"/>
      <c r="Y70" s="13"/>
      <c r="AB70" s="13" t="str">
        <f t="shared" si="66"/>
        <v>75.067,25</v>
      </c>
      <c r="AC70" s="13" t="str">
        <f t="shared" si="67"/>
        <v>65.117,26</v>
      </c>
      <c r="AD70" s="13" t="str">
        <f t="shared" si="68"/>
        <v>27.230,25</v>
      </c>
      <c r="AE70" s="13" t="str">
        <f t="shared" si="69"/>
        <v>287.015,60</v>
      </c>
      <c r="AF70" s="13" t="str">
        <f t="shared" si="70"/>
        <v>20.874,72</v>
      </c>
      <c r="AG70" s="13" t="str">
        <f t="shared" si="71"/>
        <v>1.520,90</v>
      </c>
      <c r="AH70" s="13" t="str">
        <f t="shared" si="72"/>
        <v>0,00</v>
      </c>
      <c r="AI70" s="13" t="str">
        <f t="shared" si="47"/>
        <v>0,00</v>
      </c>
      <c r="AJ70" s="13" t="str">
        <f t="shared" si="48"/>
        <v>3.044,35</v>
      </c>
      <c r="AK70" s="13" t="str">
        <f t="shared" si="49"/>
        <v>0,00</v>
      </c>
      <c r="AL70" s="13" t="str">
        <f t="shared" si="50"/>
        <v>0,00</v>
      </c>
      <c r="AM70" s="13" t="str">
        <f t="shared" si="51"/>
        <v>0,00</v>
      </c>
      <c r="AN70" s="13" t="str">
        <f t="shared" si="52"/>
        <v>0,00</v>
      </c>
      <c r="AO70" s="13" t="str">
        <f t="shared" si="53"/>
        <v>480,00</v>
      </c>
      <c r="AP70" s="13" t="str">
        <f t="shared" si="54"/>
        <v>10.620,00</v>
      </c>
      <c r="AQ70" s="13" t="str">
        <f t="shared" si="55"/>
        <v>0,00</v>
      </c>
      <c r="AR70" s="13" t="str">
        <f t="shared" si="56"/>
        <v>0,00</v>
      </c>
    </row>
    <row r="71" spans="1:44" ht="12" customHeight="1">
      <c r="A71" s="6">
        <v>70</v>
      </c>
      <c r="B71" s="6">
        <v>13</v>
      </c>
      <c r="C71" s="7" t="s">
        <v>395</v>
      </c>
      <c r="D71" s="7" t="s">
        <v>443</v>
      </c>
      <c r="E71" s="7" t="str">
        <f t="shared" si="73"/>
        <v>1155/PNS total</v>
      </c>
      <c r="F71" s="14" t="s">
        <v>61</v>
      </c>
      <c r="G71" s="12" t="s">
        <v>62</v>
      </c>
      <c r="H71" s="12" t="s">
        <v>49</v>
      </c>
      <c r="I71" s="13">
        <v>74761.45</v>
      </c>
      <c r="J71" s="13">
        <v>84042.51</v>
      </c>
      <c r="K71" s="13">
        <v>32014.03</v>
      </c>
      <c r="L71" s="13">
        <v>49680.32</v>
      </c>
      <c r="M71" s="13">
        <v>0</v>
      </c>
      <c r="N71" s="13">
        <v>5349.88</v>
      </c>
      <c r="O71" s="13">
        <v>0</v>
      </c>
      <c r="P71" s="13">
        <v>0</v>
      </c>
      <c r="Q71" s="13">
        <v>0</v>
      </c>
      <c r="R71" s="13">
        <v>864</v>
      </c>
      <c r="S71" s="13">
        <v>0</v>
      </c>
      <c r="T71" s="13">
        <v>0</v>
      </c>
      <c r="U71" s="13">
        <v>0</v>
      </c>
      <c r="V71" s="13">
        <v>0</v>
      </c>
      <c r="W71" s="13">
        <v>12840</v>
      </c>
      <c r="X71" s="13"/>
      <c r="Y71" s="13"/>
      <c r="AB71" s="13" t="str">
        <f aca="true" t="shared" si="74" ref="AB71:AH75">FIXED(I71,2)</f>
        <v>74.761,45</v>
      </c>
      <c r="AC71" s="13" t="str">
        <f t="shared" si="74"/>
        <v>84.042,51</v>
      </c>
      <c r="AD71" s="13" t="str">
        <f t="shared" si="74"/>
        <v>32.014,03</v>
      </c>
      <c r="AE71" s="13" t="str">
        <f t="shared" si="74"/>
        <v>49.680,32</v>
      </c>
      <c r="AF71" s="13" t="str">
        <f t="shared" si="74"/>
        <v>0,00</v>
      </c>
      <c r="AG71" s="13" t="str">
        <f t="shared" si="74"/>
        <v>5.349,88</v>
      </c>
      <c r="AH71" s="13" t="str">
        <f t="shared" si="74"/>
        <v>0,00</v>
      </c>
      <c r="AI71" s="13" t="str">
        <f t="shared" si="47"/>
        <v>0,00</v>
      </c>
      <c r="AJ71" s="13" t="str">
        <f t="shared" si="48"/>
        <v>0,00</v>
      </c>
      <c r="AK71" s="13" t="str">
        <f t="shared" si="49"/>
        <v>864,00</v>
      </c>
      <c r="AL71" s="13" t="str">
        <f t="shared" si="50"/>
        <v>0,00</v>
      </c>
      <c r="AM71" s="13" t="str">
        <f t="shared" si="51"/>
        <v>0,00</v>
      </c>
      <c r="AN71" s="13" t="str">
        <f t="shared" si="52"/>
        <v>0,00</v>
      </c>
      <c r="AO71" s="13" t="str">
        <f t="shared" si="53"/>
        <v>0,00</v>
      </c>
      <c r="AP71" s="13" t="str">
        <f t="shared" si="54"/>
        <v>12.840,00</v>
      </c>
      <c r="AQ71" s="13" t="str">
        <f t="shared" si="55"/>
        <v>0,00</v>
      </c>
      <c r="AR71" s="13" t="str">
        <f t="shared" si="56"/>
        <v>0,00</v>
      </c>
    </row>
    <row r="72" spans="1:44" ht="12" customHeight="1">
      <c r="A72" s="6">
        <v>71</v>
      </c>
      <c r="B72" s="6">
        <v>13</v>
      </c>
      <c r="C72" s="7" t="s">
        <v>396</v>
      </c>
      <c r="D72" s="7" t="s">
        <v>443</v>
      </c>
      <c r="E72" s="7" t="str">
        <f t="shared" si="73"/>
        <v>1161/PNS total</v>
      </c>
      <c r="F72" s="11" t="s">
        <v>63</v>
      </c>
      <c r="G72" s="12" t="s">
        <v>64</v>
      </c>
      <c r="H72" s="12" t="s">
        <v>65</v>
      </c>
      <c r="I72" s="13">
        <v>2968.7400000000002</v>
      </c>
      <c r="J72" s="13">
        <v>5191.56</v>
      </c>
      <c r="K72" s="13">
        <v>1709.68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720</v>
      </c>
      <c r="X72" s="13"/>
      <c r="Y72" s="13"/>
      <c r="AB72" s="13" t="str">
        <f t="shared" si="74"/>
        <v>2.968,74</v>
      </c>
      <c r="AC72" s="13" t="str">
        <f t="shared" si="74"/>
        <v>5.191,56</v>
      </c>
      <c r="AD72" s="13" t="str">
        <f t="shared" si="74"/>
        <v>1.709,68</v>
      </c>
      <c r="AE72" s="13" t="str">
        <f t="shared" si="74"/>
        <v>0,00</v>
      </c>
      <c r="AF72" s="13" t="str">
        <f t="shared" si="74"/>
        <v>0,00</v>
      </c>
      <c r="AG72" s="13" t="str">
        <f t="shared" si="74"/>
        <v>0,00</v>
      </c>
      <c r="AH72" s="13" t="str">
        <f t="shared" si="74"/>
        <v>0,00</v>
      </c>
      <c r="AI72" s="13" t="str">
        <f t="shared" si="47"/>
        <v>0,00</v>
      </c>
      <c r="AJ72" s="13" t="str">
        <f t="shared" si="48"/>
        <v>0,00</v>
      </c>
      <c r="AK72" s="13" t="str">
        <f t="shared" si="49"/>
        <v>0,00</v>
      </c>
      <c r="AL72" s="13" t="str">
        <f t="shared" si="50"/>
        <v>0,00</v>
      </c>
      <c r="AM72" s="13" t="str">
        <f t="shared" si="51"/>
        <v>0,00</v>
      </c>
      <c r="AN72" s="13" t="str">
        <f t="shared" si="52"/>
        <v>0,00</v>
      </c>
      <c r="AO72" s="13" t="str">
        <f t="shared" si="53"/>
        <v>0,00</v>
      </c>
      <c r="AP72" s="13" t="str">
        <f t="shared" si="54"/>
        <v>720,00</v>
      </c>
      <c r="AQ72" s="13" t="str">
        <f t="shared" si="55"/>
        <v>0,00</v>
      </c>
      <c r="AR72" s="13" t="str">
        <f t="shared" si="56"/>
        <v>0,00</v>
      </c>
    </row>
    <row r="73" spans="1:44" ht="12" customHeight="1">
      <c r="A73" s="6">
        <v>72</v>
      </c>
      <c r="B73" s="6">
        <v>13</v>
      </c>
      <c r="C73" s="7" t="s">
        <v>397</v>
      </c>
      <c r="D73" s="7" t="s">
        <v>443</v>
      </c>
      <c r="E73" s="7" t="str">
        <f t="shared" si="73"/>
        <v>1164/PNS total</v>
      </c>
      <c r="F73" s="11" t="s">
        <v>259</v>
      </c>
      <c r="G73" s="12" t="s">
        <v>260</v>
      </c>
      <c r="H73" s="12" t="s">
        <v>261</v>
      </c>
      <c r="I73" s="13">
        <v>0</v>
      </c>
      <c r="J73" s="13">
        <v>798.74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120</v>
      </c>
      <c r="X73" s="13"/>
      <c r="Y73" s="13"/>
      <c r="AB73" s="13" t="str">
        <f t="shared" si="74"/>
        <v>0,00</v>
      </c>
      <c r="AC73" s="13" t="str">
        <f t="shared" si="74"/>
        <v>798,74</v>
      </c>
      <c r="AD73" s="13" t="str">
        <f t="shared" si="74"/>
        <v>0,00</v>
      </c>
      <c r="AE73" s="13" t="str">
        <f t="shared" si="74"/>
        <v>0,00</v>
      </c>
      <c r="AF73" s="13" t="str">
        <f t="shared" si="74"/>
        <v>0,00</v>
      </c>
      <c r="AG73" s="13" t="str">
        <f t="shared" si="74"/>
        <v>0,00</v>
      </c>
      <c r="AH73" s="13" t="str">
        <f t="shared" si="74"/>
        <v>0,00</v>
      </c>
      <c r="AI73" s="13" t="str">
        <f t="shared" si="47"/>
        <v>0,00</v>
      </c>
      <c r="AJ73" s="13" t="str">
        <f t="shared" si="48"/>
        <v>0,00</v>
      </c>
      <c r="AK73" s="13" t="str">
        <f t="shared" si="49"/>
        <v>0,00</v>
      </c>
      <c r="AL73" s="13" t="str">
        <f t="shared" si="50"/>
        <v>0,00</v>
      </c>
      <c r="AM73" s="13" t="str">
        <f t="shared" si="51"/>
        <v>0,00</v>
      </c>
      <c r="AN73" s="13" t="str">
        <f t="shared" si="52"/>
        <v>0,00</v>
      </c>
      <c r="AO73" s="13" t="str">
        <f t="shared" si="53"/>
        <v>0,00</v>
      </c>
      <c r="AP73" s="13" t="str">
        <f t="shared" si="54"/>
        <v>120,00</v>
      </c>
      <c r="AQ73" s="13" t="str">
        <f t="shared" si="55"/>
        <v>0,00</v>
      </c>
      <c r="AR73" s="13" t="str">
        <f t="shared" si="56"/>
        <v>0,00</v>
      </c>
    </row>
    <row r="74" spans="1:44" ht="12" customHeight="1">
      <c r="A74" s="6">
        <v>73</v>
      </c>
      <c r="B74" s="6">
        <v>13</v>
      </c>
      <c r="C74" s="7" t="s">
        <v>398</v>
      </c>
      <c r="D74" s="7" t="s">
        <v>443</v>
      </c>
      <c r="E74" s="7" t="str">
        <f t="shared" si="73"/>
        <v>1175/PNS total</v>
      </c>
      <c r="F74" s="11" t="s">
        <v>262</v>
      </c>
      <c r="G74" s="12" t="s">
        <v>263</v>
      </c>
      <c r="H74" s="12" t="s">
        <v>264</v>
      </c>
      <c r="I74" s="13">
        <v>922.68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/>
      <c r="Y74" s="13"/>
      <c r="AB74" s="13" t="str">
        <f t="shared" si="74"/>
        <v>922,68</v>
      </c>
      <c r="AC74" s="13" t="str">
        <f t="shared" si="74"/>
        <v>0,00</v>
      </c>
      <c r="AD74" s="13" t="str">
        <f t="shared" si="74"/>
        <v>0,00</v>
      </c>
      <c r="AE74" s="13" t="str">
        <f t="shared" si="74"/>
        <v>0,00</v>
      </c>
      <c r="AF74" s="13" t="str">
        <f t="shared" si="74"/>
        <v>0,00</v>
      </c>
      <c r="AG74" s="13" t="str">
        <f t="shared" si="74"/>
        <v>0,00</v>
      </c>
      <c r="AH74" s="13" t="str">
        <f t="shared" si="74"/>
        <v>0,00</v>
      </c>
      <c r="AI74" s="13" t="str">
        <f t="shared" si="47"/>
        <v>0,00</v>
      </c>
      <c r="AJ74" s="13" t="str">
        <f t="shared" si="48"/>
        <v>0,00</v>
      </c>
      <c r="AK74" s="13" t="str">
        <f t="shared" si="49"/>
        <v>0,00</v>
      </c>
      <c r="AL74" s="13" t="str">
        <f t="shared" si="50"/>
        <v>0,00</v>
      </c>
      <c r="AM74" s="13" t="str">
        <f t="shared" si="51"/>
        <v>0,00</v>
      </c>
      <c r="AN74" s="13" t="str">
        <f t="shared" si="52"/>
        <v>0,00</v>
      </c>
      <c r="AO74" s="13" t="str">
        <f t="shared" si="53"/>
        <v>0,00</v>
      </c>
      <c r="AP74" s="13" t="str">
        <f t="shared" si="54"/>
        <v>0,00</v>
      </c>
      <c r="AQ74" s="13" t="str">
        <f t="shared" si="55"/>
        <v>0,00</v>
      </c>
      <c r="AR74" s="13" t="str">
        <f t="shared" si="56"/>
        <v>0,00</v>
      </c>
    </row>
    <row r="75" spans="1:44" ht="12" customHeight="1">
      <c r="A75" s="6">
        <v>74</v>
      </c>
      <c r="B75" s="6">
        <v>13</v>
      </c>
      <c r="C75" s="7" t="s">
        <v>399</v>
      </c>
      <c r="D75" s="7" t="s">
        <v>443</v>
      </c>
      <c r="E75" s="7" t="str">
        <f t="shared" si="73"/>
        <v>1176/PNS total</v>
      </c>
      <c r="F75" s="11" t="s">
        <v>66</v>
      </c>
      <c r="G75" s="12" t="s">
        <v>67</v>
      </c>
      <c r="H75" s="12" t="s">
        <v>68</v>
      </c>
      <c r="I75" s="13">
        <v>3451.2599999999998</v>
      </c>
      <c r="J75" s="13">
        <v>0</v>
      </c>
      <c r="K75" s="13">
        <v>803.76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120</v>
      </c>
      <c r="X75" s="13"/>
      <c r="Y75" s="13"/>
      <c r="AB75" s="13" t="str">
        <f t="shared" si="74"/>
        <v>3.451,26</v>
      </c>
      <c r="AC75" s="13" t="str">
        <f t="shared" si="74"/>
        <v>0,00</v>
      </c>
      <c r="AD75" s="13" t="str">
        <f t="shared" si="74"/>
        <v>803,76</v>
      </c>
      <c r="AE75" s="13" t="str">
        <f t="shared" si="74"/>
        <v>0,00</v>
      </c>
      <c r="AF75" s="13" t="str">
        <f t="shared" si="74"/>
        <v>0,00</v>
      </c>
      <c r="AG75" s="13" t="str">
        <f t="shared" si="74"/>
        <v>0,00</v>
      </c>
      <c r="AH75" s="13" t="str">
        <f t="shared" si="74"/>
        <v>0,00</v>
      </c>
      <c r="AI75" s="13" t="str">
        <f t="shared" si="47"/>
        <v>0,00</v>
      </c>
      <c r="AJ75" s="13" t="str">
        <f t="shared" si="48"/>
        <v>0,00</v>
      </c>
      <c r="AK75" s="13" t="str">
        <f t="shared" si="49"/>
        <v>0,00</v>
      </c>
      <c r="AL75" s="13" t="str">
        <f t="shared" si="50"/>
        <v>0,00</v>
      </c>
      <c r="AM75" s="13" t="str">
        <f t="shared" si="51"/>
        <v>0,00</v>
      </c>
      <c r="AN75" s="13" t="str">
        <f t="shared" si="52"/>
        <v>0,00</v>
      </c>
      <c r="AO75" s="13" t="str">
        <f t="shared" si="53"/>
        <v>0,00</v>
      </c>
      <c r="AP75" s="13" t="str">
        <f t="shared" si="54"/>
        <v>120,00</v>
      </c>
      <c r="AQ75" s="13" t="str">
        <f t="shared" si="55"/>
        <v>0,00</v>
      </c>
      <c r="AR75" s="13" t="str">
        <f t="shared" si="56"/>
        <v>0,00</v>
      </c>
    </row>
    <row r="76" spans="1:44" ht="12" customHeight="1">
      <c r="A76" s="6">
        <v>75</v>
      </c>
      <c r="B76" s="6">
        <v>13</v>
      </c>
      <c r="C76" s="7" t="s">
        <v>400</v>
      </c>
      <c r="D76" s="7" t="s">
        <v>443</v>
      </c>
      <c r="E76" s="7" t="str">
        <f t="shared" si="73"/>
        <v>1179/PNS total</v>
      </c>
      <c r="F76" s="16" t="s">
        <v>265</v>
      </c>
      <c r="G76" s="12" t="s">
        <v>266</v>
      </c>
      <c r="H76" s="12" t="s">
        <v>267</v>
      </c>
      <c r="I76" s="13">
        <v>4206.57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/>
      <c r="Y76" s="13"/>
      <c r="AB76" s="13" t="str">
        <f aca="true" t="shared" si="75" ref="AB76:AB90">FIXED(I76,2)</f>
        <v>4.206,57</v>
      </c>
      <c r="AC76" s="13" t="str">
        <f aca="true" t="shared" si="76" ref="AC76:AC90">FIXED(J76,2)</f>
        <v>0,00</v>
      </c>
      <c r="AD76" s="13" t="str">
        <f aca="true" t="shared" si="77" ref="AD76:AD90">FIXED(K76,2)</f>
        <v>0,00</v>
      </c>
      <c r="AE76" s="13" t="str">
        <f aca="true" t="shared" si="78" ref="AE76:AE90">FIXED(L76,2)</f>
        <v>0,00</v>
      </c>
      <c r="AF76" s="13" t="str">
        <f aca="true" t="shared" si="79" ref="AF76:AF90">FIXED(M76,2)</f>
        <v>0,00</v>
      </c>
      <c r="AG76" s="13" t="str">
        <f aca="true" t="shared" si="80" ref="AG76:AG90">FIXED(N76,2)</f>
        <v>0,00</v>
      </c>
      <c r="AH76" s="13" t="str">
        <f aca="true" t="shared" si="81" ref="AH76:AH90">FIXED(O76,2)</f>
        <v>0,00</v>
      </c>
      <c r="AI76" s="13" t="str">
        <f t="shared" si="47"/>
        <v>0,00</v>
      </c>
      <c r="AJ76" s="13" t="str">
        <f t="shared" si="48"/>
        <v>0,00</v>
      </c>
      <c r="AK76" s="13" t="str">
        <f t="shared" si="49"/>
        <v>0,00</v>
      </c>
      <c r="AL76" s="13" t="str">
        <f t="shared" si="50"/>
        <v>0,00</v>
      </c>
      <c r="AM76" s="13" t="str">
        <f t="shared" si="51"/>
        <v>0,00</v>
      </c>
      <c r="AN76" s="13" t="str">
        <f t="shared" si="52"/>
        <v>0,00</v>
      </c>
      <c r="AO76" s="13" t="str">
        <f t="shared" si="53"/>
        <v>0,00</v>
      </c>
      <c r="AP76" s="13" t="str">
        <f t="shared" si="54"/>
        <v>0,00</v>
      </c>
      <c r="AQ76" s="13" t="str">
        <f t="shared" si="55"/>
        <v>0,00</v>
      </c>
      <c r="AR76" s="13" t="str">
        <f t="shared" si="56"/>
        <v>0,00</v>
      </c>
    </row>
    <row r="77" spans="1:44" ht="12" customHeight="1">
      <c r="A77" s="6">
        <v>76</v>
      </c>
      <c r="B77" s="6">
        <v>4</v>
      </c>
      <c r="C77" s="7" t="s">
        <v>401</v>
      </c>
      <c r="D77" s="7" t="s">
        <v>443</v>
      </c>
      <c r="E77" s="7" t="str">
        <f t="shared" si="73"/>
        <v>1180/PNS total</v>
      </c>
      <c r="F77" s="16" t="s">
        <v>268</v>
      </c>
      <c r="G77" s="12" t="s">
        <v>269</v>
      </c>
      <c r="H77" s="14" t="s">
        <v>270</v>
      </c>
      <c r="I77" s="13">
        <v>101.73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/>
      <c r="Y77" s="13"/>
      <c r="AB77" s="13" t="str">
        <f t="shared" si="75"/>
        <v>101,73</v>
      </c>
      <c r="AC77" s="13" t="str">
        <f t="shared" si="76"/>
        <v>0,00</v>
      </c>
      <c r="AD77" s="13" t="str">
        <f t="shared" si="77"/>
        <v>0,00</v>
      </c>
      <c r="AE77" s="13" t="str">
        <f t="shared" si="78"/>
        <v>0,00</v>
      </c>
      <c r="AF77" s="13" t="str">
        <f t="shared" si="79"/>
        <v>0,00</v>
      </c>
      <c r="AG77" s="13" t="str">
        <f t="shared" si="80"/>
        <v>0,00</v>
      </c>
      <c r="AH77" s="13" t="str">
        <f t="shared" si="81"/>
        <v>0,00</v>
      </c>
      <c r="AI77" s="13" t="str">
        <f t="shared" si="47"/>
        <v>0,00</v>
      </c>
      <c r="AJ77" s="13" t="str">
        <f t="shared" si="48"/>
        <v>0,00</v>
      </c>
      <c r="AK77" s="13" t="str">
        <f t="shared" si="49"/>
        <v>0,00</v>
      </c>
      <c r="AL77" s="13" t="str">
        <f t="shared" si="50"/>
        <v>0,00</v>
      </c>
      <c r="AM77" s="13" t="str">
        <f t="shared" si="51"/>
        <v>0,00</v>
      </c>
      <c r="AN77" s="13" t="str">
        <f t="shared" si="52"/>
        <v>0,00</v>
      </c>
      <c r="AO77" s="13" t="str">
        <f t="shared" si="53"/>
        <v>0,00</v>
      </c>
      <c r="AP77" s="13" t="str">
        <f t="shared" si="54"/>
        <v>0,00</v>
      </c>
      <c r="AQ77" s="13" t="str">
        <f t="shared" si="55"/>
        <v>0,00</v>
      </c>
      <c r="AR77" s="13" t="str">
        <f t="shared" si="56"/>
        <v>0,00</v>
      </c>
    </row>
    <row r="78" spans="1:44" ht="12" customHeight="1">
      <c r="A78" s="6">
        <v>77</v>
      </c>
      <c r="B78" s="6">
        <v>13</v>
      </c>
      <c r="C78" s="7" t="s">
        <v>402</v>
      </c>
      <c r="D78" s="7" t="s">
        <v>443</v>
      </c>
      <c r="E78" s="7" t="str">
        <f t="shared" si="73"/>
        <v>1181/PNS total</v>
      </c>
      <c r="F78" s="6" t="s">
        <v>69</v>
      </c>
      <c r="G78" s="8" t="s">
        <v>70</v>
      </c>
      <c r="H78" s="8" t="s">
        <v>71</v>
      </c>
      <c r="I78" s="13">
        <v>4377.53</v>
      </c>
      <c r="J78" s="13">
        <v>4501.49</v>
      </c>
      <c r="K78" s="13">
        <v>2114.74</v>
      </c>
      <c r="L78" s="13">
        <v>19110.1</v>
      </c>
      <c r="M78" s="13">
        <v>0</v>
      </c>
      <c r="N78" s="13">
        <v>356.91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960</v>
      </c>
      <c r="X78" s="13"/>
      <c r="Y78" s="13"/>
      <c r="AB78" s="13" t="str">
        <f t="shared" si="75"/>
        <v>4.377,53</v>
      </c>
      <c r="AC78" s="13" t="str">
        <f t="shared" si="76"/>
        <v>4.501,49</v>
      </c>
      <c r="AD78" s="13" t="str">
        <f t="shared" si="77"/>
        <v>2.114,74</v>
      </c>
      <c r="AE78" s="13" t="str">
        <f t="shared" si="78"/>
        <v>19.110,10</v>
      </c>
      <c r="AF78" s="13" t="str">
        <f t="shared" si="79"/>
        <v>0,00</v>
      </c>
      <c r="AG78" s="13" t="str">
        <f t="shared" si="80"/>
        <v>356,91</v>
      </c>
      <c r="AH78" s="13" t="str">
        <f t="shared" si="81"/>
        <v>0,00</v>
      </c>
      <c r="AI78" s="13" t="str">
        <f t="shared" si="47"/>
        <v>0,00</v>
      </c>
      <c r="AJ78" s="13" t="str">
        <f t="shared" si="48"/>
        <v>0,00</v>
      </c>
      <c r="AK78" s="13" t="str">
        <f t="shared" si="49"/>
        <v>0,00</v>
      </c>
      <c r="AL78" s="13" t="str">
        <f t="shared" si="50"/>
        <v>0,00</v>
      </c>
      <c r="AM78" s="13" t="str">
        <f t="shared" si="51"/>
        <v>0,00</v>
      </c>
      <c r="AN78" s="13" t="str">
        <f t="shared" si="52"/>
        <v>0,00</v>
      </c>
      <c r="AO78" s="13" t="str">
        <f t="shared" si="53"/>
        <v>0,00</v>
      </c>
      <c r="AP78" s="13" t="str">
        <f t="shared" si="54"/>
        <v>960,00</v>
      </c>
      <c r="AQ78" s="13" t="str">
        <f t="shared" si="55"/>
        <v>0,00</v>
      </c>
      <c r="AR78" s="13" t="str">
        <f t="shared" si="56"/>
        <v>0,00</v>
      </c>
    </row>
    <row r="79" spans="1:44" ht="12" customHeight="1">
      <c r="A79" s="6">
        <v>78</v>
      </c>
      <c r="B79" s="6">
        <v>13</v>
      </c>
      <c r="C79" s="7" t="s">
        <v>403</v>
      </c>
      <c r="D79" s="7" t="s">
        <v>443</v>
      </c>
      <c r="E79" s="7" t="str">
        <f t="shared" si="73"/>
        <v>1183/PNS total</v>
      </c>
      <c r="F79" s="16" t="s">
        <v>271</v>
      </c>
      <c r="G79" s="12" t="s">
        <v>272</v>
      </c>
      <c r="H79" s="12" t="s">
        <v>273</v>
      </c>
      <c r="I79" s="13">
        <v>342.07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/>
      <c r="Y79" s="13"/>
      <c r="AB79" s="13" t="str">
        <f t="shared" si="75"/>
        <v>342,07</v>
      </c>
      <c r="AC79" s="13" t="str">
        <f t="shared" si="76"/>
        <v>0,00</v>
      </c>
      <c r="AD79" s="13" t="str">
        <f t="shared" si="77"/>
        <v>0,00</v>
      </c>
      <c r="AE79" s="13" t="str">
        <f t="shared" si="78"/>
        <v>0,00</v>
      </c>
      <c r="AF79" s="13" t="str">
        <f t="shared" si="79"/>
        <v>0,00</v>
      </c>
      <c r="AG79" s="13" t="str">
        <f t="shared" si="80"/>
        <v>0,00</v>
      </c>
      <c r="AH79" s="13" t="str">
        <f t="shared" si="81"/>
        <v>0,00</v>
      </c>
      <c r="AI79" s="13" t="str">
        <f t="shared" si="47"/>
        <v>0,00</v>
      </c>
      <c r="AJ79" s="13" t="str">
        <f t="shared" si="48"/>
        <v>0,00</v>
      </c>
      <c r="AK79" s="13" t="str">
        <f t="shared" si="49"/>
        <v>0,00</v>
      </c>
      <c r="AL79" s="13" t="str">
        <f t="shared" si="50"/>
        <v>0,00</v>
      </c>
      <c r="AM79" s="13" t="str">
        <f t="shared" si="51"/>
        <v>0,00</v>
      </c>
      <c r="AN79" s="13" t="str">
        <f t="shared" si="52"/>
        <v>0,00</v>
      </c>
      <c r="AO79" s="13" t="str">
        <f t="shared" si="53"/>
        <v>0,00</v>
      </c>
      <c r="AP79" s="13" t="str">
        <f t="shared" si="54"/>
        <v>0,00</v>
      </c>
      <c r="AQ79" s="13" t="str">
        <f t="shared" si="55"/>
        <v>0,00</v>
      </c>
      <c r="AR79" s="13" t="str">
        <f t="shared" si="56"/>
        <v>0,00</v>
      </c>
    </row>
    <row r="80" spans="1:44" ht="12" customHeight="1">
      <c r="A80" s="6">
        <v>79</v>
      </c>
      <c r="B80" s="6">
        <v>12</v>
      </c>
      <c r="C80" s="7" t="s">
        <v>404</v>
      </c>
      <c r="D80" s="7" t="s">
        <v>443</v>
      </c>
      <c r="E80" s="7" t="str">
        <f t="shared" si="73"/>
        <v>1184/PNS total</v>
      </c>
      <c r="F80" s="15" t="s">
        <v>72</v>
      </c>
      <c r="G80" s="15" t="s">
        <v>73</v>
      </c>
      <c r="H80" s="15" t="s">
        <v>74</v>
      </c>
      <c r="I80" s="13">
        <v>692.9300000000001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/>
      <c r="Y80" s="13"/>
      <c r="AB80" s="13" t="str">
        <f t="shared" si="75"/>
        <v>692,93</v>
      </c>
      <c r="AC80" s="13" t="str">
        <f t="shared" si="76"/>
        <v>0,00</v>
      </c>
      <c r="AD80" s="13" t="str">
        <f t="shared" si="77"/>
        <v>0,00</v>
      </c>
      <c r="AE80" s="13" t="str">
        <f t="shared" si="78"/>
        <v>0,00</v>
      </c>
      <c r="AF80" s="13" t="str">
        <f t="shared" si="79"/>
        <v>0,00</v>
      </c>
      <c r="AG80" s="13" t="str">
        <f t="shared" si="80"/>
        <v>0,00</v>
      </c>
      <c r="AH80" s="13" t="str">
        <f t="shared" si="81"/>
        <v>0,00</v>
      </c>
      <c r="AI80" s="13" t="str">
        <f t="shared" si="47"/>
        <v>0,00</v>
      </c>
      <c r="AJ80" s="13" t="str">
        <f t="shared" si="48"/>
        <v>0,00</v>
      </c>
      <c r="AK80" s="13" t="str">
        <f t="shared" si="49"/>
        <v>0,00</v>
      </c>
      <c r="AL80" s="13" t="str">
        <f t="shared" si="50"/>
        <v>0,00</v>
      </c>
      <c r="AM80" s="13" t="str">
        <f t="shared" si="51"/>
        <v>0,00</v>
      </c>
      <c r="AN80" s="13" t="str">
        <f t="shared" si="52"/>
        <v>0,00</v>
      </c>
      <c r="AO80" s="13" t="str">
        <f t="shared" si="53"/>
        <v>0,00</v>
      </c>
      <c r="AP80" s="13" t="str">
        <f t="shared" si="54"/>
        <v>0,00</v>
      </c>
      <c r="AQ80" s="13" t="str">
        <f t="shared" si="55"/>
        <v>0,00</v>
      </c>
      <c r="AR80" s="13" t="str">
        <f t="shared" si="56"/>
        <v>0,00</v>
      </c>
    </row>
    <row r="81" spans="1:44" ht="12" customHeight="1">
      <c r="A81" s="6">
        <v>80</v>
      </c>
      <c r="B81" s="6">
        <v>13</v>
      </c>
      <c r="C81" s="7" t="s">
        <v>405</v>
      </c>
      <c r="D81" s="7" t="s">
        <v>443</v>
      </c>
      <c r="E81" s="7" t="str">
        <f t="shared" si="73"/>
        <v>1186/PNS total</v>
      </c>
      <c r="F81" s="15" t="s">
        <v>75</v>
      </c>
      <c r="G81" s="15" t="s">
        <v>76</v>
      </c>
      <c r="H81" s="10" t="s">
        <v>77</v>
      </c>
      <c r="I81" s="13">
        <v>42114.42</v>
      </c>
      <c r="J81" s="13">
        <v>33868.29</v>
      </c>
      <c r="K81" s="13">
        <v>14716.59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4920</v>
      </c>
      <c r="X81" s="13"/>
      <c r="Y81" s="13"/>
      <c r="AB81" s="13" t="str">
        <f t="shared" si="75"/>
        <v>42.114,42</v>
      </c>
      <c r="AC81" s="13" t="str">
        <f t="shared" si="76"/>
        <v>33.868,29</v>
      </c>
      <c r="AD81" s="13" t="str">
        <f t="shared" si="77"/>
        <v>14.716,59</v>
      </c>
      <c r="AE81" s="13" t="str">
        <f t="shared" si="78"/>
        <v>0,00</v>
      </c>
      <c r="AF81" s="13" t="str">
        <f t="shared" si="79"/>
        <v>0,00</v>
      </c>
      <c r="AG81" s="13" t="str">
        <f t="shared" si="80"/>
        <v>0,00</v>
      </c>
      <c r="AH81" s="13" t="str">
        <f t="shared" si="81"/>
        <v>0,00</v>
      </c>
      <c r="AI81" s="13" t="str">
        <f t="shared" si="47"/>
        <v>0,00</v>
      </c>
      <c r="AJ81" s="13" t="str">
        <f t="shared" si="48"/>
        <v>0,00</v>
      </c>
      <c r="AK81" s="13" t="str">
        <f t="shared" si="49"/>
        <v>0,00</v>
      </c>
      <c r="AL81" s="13" t="str">
        <f t="shared" si="50"/>
        <v>0,00</v>
      </c>
      <c r="AM81" s="13" t="str">
        <f t="shared" si="51"/>
        <v>0,00</v>
      </c>
      <c r="AN81" s="13" t="str">
        <f t="shared" si="52"/>
        <v>0,00</v>
      </c>
      <c r="AO81" s="13" t="str">
        <f t="shared" si="53"/>
        <v>0,00</v>
      </c>
      <c r="AP81" s="13" t="str">
        <f t="shared" si="54"/>
        <v>4.920,00</v>
      </c>
      <c r="AQ81" s="13" t="str">
        <f t="shared" si="55"/>
        <v>0,00</v>
      </c>
      <c r="AR81" s="13" t="str">
        <f t="shared" si="56"/>
        <v>0,00</v>
      </c>
    </row>
    <row r="82" spans="1:44" ht="12" customHeight="1">
      <c r="A82" s="6">
        <v>81</v>
      </c>
      <c r="B82" s="6">
        <v>13</v>
      </c>
      <c r="C82" s="7" t="s">
        <v>406</v>
      </c>
      <c r="D82" s="7" t="s">
        <v>443</v>
      </c>
      <c r="E82" s="7" t="str">
        <f t="shared" si="73"/>
        <v>1188/PNS total</v>
      </c>
      <c r="F82" s="16" t="s">
        <v>274</v>
      </c>
      <c r="G82" s="12" t="s">
        <v>275</v>
      </c>
      <c r="H82" s="12" t="s">
        <v>276</v>
      </c>
      <c r="I82" s="13">
        <v>33134.15</v>
      </c>
      <c r="J82" s="13">
        <v>49423.97</v>
      </c>
      <c r="K82" s="13">
        <v>1998.08</v>
      </c>
      <c r="L82" s="13">
        <v>316.91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3480</v>
      </c>
      <c r="X82" s="13"/>
      <c r="Y82" s="13"/>
      <c r="AB82" s="13" t="str">
        <f t="shared" si="75"/>
        <v>33.134,15</v>
      </c>
      <c r="AC82" s="13" t="str">
        <f t="shared" si="76"/>
        <v>49.423,97</v>
      </c>
      <c r="AD82" s="13" t="str">
        <f t="shared" si="77"/>
        <v>1.998,08</v>
      </c>
      <c r="AE82" s="13" t="str">
        <f t="shared" si="78"/>
        <v>316,91</v>
      </c>
      <c r="AF82" s="13" t="str">
        <f t="shared" si="79"/>
        <v>0,00</v>
      </c>
      <c r="AG82" s="13" t="str">
        <f t="shared" si="80"/>
        <v>0,00</v>
      </c>
      <c r="AH82" s="13" t="str">
        <f t="shared" si="81"/>
        <v>0,00</v>
      </c>
      <c r="AI82" s="13" t="str">
        <f t="shared" si="47"/>
        <v>0,00</v>
      </c>
      <c r="AJ82" s="13" t="str">
        <f t="shared" si="48"/>
        <v>0,00</v>
      </c>
      <c r="AK82" s="13" t="str">
        <f t="shared" si="49"/>
        <v>0,00</v>
      </c>
      <c r="AL82" s="13" t="str">
        <f t="shared" si="50"/>
        <v>0,00</v>
      </c>
      <c r="AM82" s="13" t="str">
        <f t="shared" si="51"/>
        <v>0,00</v>
      </c>
      <c r="AN82" s="13" t="str">
        <f t="shared" si="52"/>
        <v>0,00</v>
      </c>
      <c r="AO82" s="13" t="str">
        <f t="shared" si="53"/>
        <v>0,00</v>
      </c>
      <c r="AP82" s="13" t="str">
        <f t="shared" si="54"/>
        <v>3.480,00</v>
      </c>
      <c r="AQ82" s="13" t="str">
        <f t="shared" si="55"/>
        <v>0,00</v>
      </c>
      <c r="AR82" s="13" t="str">
        <f t="shared" si="56"/>
        <v>0,00</v>
      </c>
    </row>
    <row r="83" spans="1:44" ht="12" customHeight="1">
      <c r="A83" s="6">
        <v>82</v>
      </c>
      <c r="B83" s="6">
        <v>16</v>
      </c>
      <c r="C83" s="7" t="s">
        <v>407</v>
      </c>
      <c r="D83" s="7" t="s">
        <v>443</v>
      </c>
      <c r="E83" s="7" t="str">
        <f t="shared" si="73"/>
        <v>1193/PNS total</v>
      </c>
      <c r="F83" s="15" t="s">
        <v>78</v>
      </c>
      <c r="G83" s="15" t="s">
        <v>79</v>
      </c>
      <c r="H83" s="24" t="s">
        <v>80</v>
      </c>
      <c r="I83" s="13">
        <v>94682.98</v>
      </c>
      <c r="J83" s="13">
        <v>114855.48</v>
      </c>
      <c r="K83" s="13">
        <v>80187.01</v>
      </c>
      <c r="L83" s="13">
        <v>1048398.8700000001</v>
      </c>
      <c r="M83" s="13">
        <v>42230.38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480</v>
      </c>
      <c r="W83" s="13">
        <v>24120</v>
      </c>
      <c r="X83" s="13"/>
      <c r="Y83" s="13"/>
      <c r="AB83" s="13" t="str">
        <f t="shared" si="75"/>
        <v>94.682,98</v>
      </c>
      <c r="AC83" s="13" t="str">
        <f t="shared" si="76"/>
        <v>114.855,48</v>
      </c>
      <c r="AD83" s="13" t="str">
        <f t="shared" si="77"/>
        <v>80.187,01</v>
      </c>
      <c r="AE83" s="13" t="str">
        <f t="shared" si="78"/>
        <v>1.048.398,87</v>
      </c>
      <c r="AF83" s="13" t="str">
        <f t="shared" si="79"/>
        <v>42.230,38</v>
      </c>
      <c r="AG83" s="13" t="str">
        <f t="shared" si="80"/>
        <v>0,00</v>
      </c>
      <c r="AH83" s="13" t="str">
        <f t="shared" si="81"/>
        <v>0,00</v>
      </c>
      <c r="AI83" s="13" t="str">
        <f t="shared" si="47"/>
        <v>0,00</v>
      </c>
      <c r="AJ83" s="13" t="str">
        <f t="shared" si="48"/>
        <v>0,00</v>
      </c>
      <c r="AK83" s="13" t="str">
        <f t="shared" si="49"/>
        <v>0,00</v>
      </c>
      <c r="AL83" s="13" t="str">
        <f t="shared" si="50"/>
        <v>0,00</v>
      </c>
      <c r="AM83" s="13" t="str">
        <f t="shared" si="51"/>
        <v>0,00</v>
      </c>
      <c r="AN83" s="13" t="str">
        <f t="shared" si="52"/>
        <v>0,00</v>
      </c>
      <c r="AO83" s="13" t="str">
        <f t="shared" si="53"/>
        <v>480,00</v>
      </c>
      <c r="AP83" s="13" t="str">
        <f t="shared" si="54"/>
        <v>24.120,00</v>
      </c>
      <c r="AQ83" s="13" t="str">
        <f t="shared" si="55"/>
        <v>0,00</v>
      </c>
      <c r="AR83" s="13" t="str">
        <f t="shared" si="56"/>
        <v>0,00</v>
      </c>
    </row>
    <row r="84" spans="1:44" ht="12" customHeight="1">
      <c r="A84" s="6">
        <v>83</v>
      </c>
      <c r="B84" s="6">
        <v>14</v>
      </c>
      <c r="C84" s="7" t="s">
        <v>408</v>
      </c>
      <c r="D84" s="7" t="s">
        <v>443</v>
      </c>
      <c r="E84" s="7" t="str">
        <f t="shared" si="73"/>
        <v>1196/PNS total</v>
      </c>
      <c r="F84" s="25" t="s">
        <v>277</v>
      </c>
      <c r="G84" s="22" t="s">
        <v>278</v>
      </c>
      <c r="H84" s="12" t="s">
        <v>279</v>
      </c>
      <c r="I84" s="13">
        <v>8293.77</v>
      </c>
      <c r="J84" s="13">
        <v>2024.07</v>
      </c>
      <c r="K84" s="13">
        <v>3648.37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600</v>
      </c>
      <c r="X84" s="13"/>
      <c r="Y84" s="13"/>
      <c r="AB84" s="13" t="str">
        <f t="shared" si="75"/>
        <v>8.293,77</v>
      </c>
      <c r="AC84" s="13" t="str">
        <f t="shared" si="76"/>
        <v>2.024,07</v>
      </c>
      <c r="AD84" s="13" t="str">
        <f t="shared" si="77"/>
        <v>3.648,37</v>
      </c>
      <c r="AE84" s="13" t="str">
        <f t="shared" si="78"/>
        <v>0,00</v>
      </c>
      <c r="AF84" s="13" t="str">
        <f t="shared" si="79"/>
        <v>0,00</v>
      </c>
      <c r="AG84" s="13" t="str">
        <f t="shared" si="80"/>
        <v>0,00</v>
      </c>
      <c r="AH84" s="13" t="str">
        <f t="shared" si="81"/>
        <v>0,00</v>
      </c>
      <c r="AI84" s="13" t="str">
        <f t="shared" si="47"/>
        <v>0,00</v>
      </c>
      <c r="AJ84" s="13" t="str">
        <f t="shared" si="48"/>
        <v>0,00</v>
      </c>
      <c r="AK84" s="13" t="str">
        <f t="shared" si="49"/>
        <v>0,00</v>
      </c>
      <c r="AL84" s="13" t="str">
        <f t="shared" si="50"/>
        <v>0,00</v>
      </c>
      <c r="AM84" s="13" t="str">
        <f t="shared" si="51"/>
        <v>0,00</v>
      </c>
      <c r="AN84" s="13" t="str">
        <f t="shared" si="52"/>
        <v>0,00</v>
      </c>
      <c r="AO84" s="13" t="str">
        <f t="shared" si="53"/>
        <v>0,00</v>
      </c>
      <c r="AP84" s="13" t="str">
        <f t="shared" si="54"/>
        <v>600,00</v>
      </c>
      <c r="AQ84" s="13" t="str">
        <f t="shared" si="55"/>
        <v>0,00</v>
      </c>
      <c r="AR84" s="13" t="str">
        <f t="shared" si="56"/>
        <v>0,00</v>
      </c>
    </row>
    <row r="85" spans="1:44" ht="12.75">
      <c r="A85" s="6">
        <v>84</v>
      </c>
      <c r="B85" s="6">
        <v>13</v>
      </c>
      <c r="C85" s="7" t="s">
        <v>409</v>
      </c>
      <c r="D85" s="7" t="s">
        <v>443</v>
      </c>
      <c r="E85" s="7" t="str">
        <f t="shared" si="73"/>
        <v>1204/PNS total</v>
      </c>
      <c r="F85" s="14" t="s">
        <v>280</v>
      </c>
      <c r="G85" s="12" t="s">
        <v>281</v>
      </c>
      <c r="H85" s="12" t="s">
        <v>441</v>
      </c>
      <c r="I85" s="13">
        <v>1249.18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/>
      <c r="Y85" s="13"/>
      <c r="AB85" s="13" t="str">
        <f t="shared" si="75"/>
        <v>1.249,18</v>
      </c>
      <c r="AC85" s="13" t="str">
        <f t="shared" si="76"/>
        <v>0,00</v>
      </c>
      <c r="AD85" s="13" t="str">
        <f t="shared" si="77"/>
        <v>0,00</v>
      </c>
      <c r="AE85" s="13" t="str">
        <f t="shared" si="78"/>
        <v>0,00</v>
      </c>
      <c r="AF85" s="13" t="str">
        <f t="shared" si="79"/>
        <v>0,00</v>
      </c>
      <c r="AG85" s="13" t="str">
        <f t="shared" si="80"/>
        <v>0,00</v>
      </c>
      <c r="AH85" s="13" t="str">
        <f t="shared" si="81"/>
        <v>0,00</v>
      </c>
      <c r="AI85" s="13" t="str">
        <f t="shared" si="47"/>
        <v>0,00</v>
      </c>
      <c r="AJ85" s="13" t="str">
        <f t="shared" si="48"/>
        <v>0,00</v>
      </c>
      <c r="AK85" s="13" t="str">
        <f t="shared" si="49"/>
        <v>0,00</v>
      </c>
      <c r="AL85" s="13" t="str">
        <f t="shared" si="50"/>
        <v>0,00</v>
      </c>
      <c r="AM85" s="13" t="str">
        <f t="shared" si="51"/>
        <v>0,00</v>
      </c>
      <c r="AN85" s="13" t="str">
        <f t="shared" si="52"/>
        <v>0,00</v>
      </c>
      <c r="AO85" s="13" t="str">
        <f t="shared" si="53"/>
        <v>0,00</v>
      </c>
      <c r="AP85" s="13" t="str">
        <f t="shared" si="54"/>
        <v>0,00</v>
      </c>
      <c r="AQ85" s="13" t="str">
        <f t="shared" si="55"/>
        <v>0,00</v>
      </c>
      <c r="AR85" s="13" t="str">
        <f t="shared" si="56"/>
        <v>0,00</v>
      </c>
    </row>
    <row r="86" spans="1:44" ht="12" customHeight="1">
      <c r="A86" s="6">
        <v>85</v>
      </c>
      <c r="B86" s="6">
        <v>13</v>
      </c>
      <c r="C86" s="7" t="s">
        <v>410</v>
      </c>
      <c r="D86" s="7" t="s">
        <v>443</v>
      </c>
      <c r="E86" s="7" t="str">
        <f t="shared" si="73"/>
        <v>1205/PNS total</v>
      </c>
      <c r="F86" s="14" t="s">
        <v>81</v>
      </c>
      <c r="G86" s="12" t="s">
        <v>82</v>
      </c>
      <c r="H86" s="12" t="s">
        <v>83</v>
      </c>
      <c r="I86" s="13">
        <v>3359.47</v>
      </c>
      <c r="J86" s="13">
        <v>6210.07</v>
      </c>
      <c r="K86" s="13">
        <v>985.51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960</v>
      </c>
      <c r="X86" s="13"/>
      <c r="Y86" s="13"/>
      <c r="AB86" s="13" t="str">
        <f t="shared" si="75"/>
        <v>3.359,47</v>
      </c>
      <c r="AC86" s="13" t="str">
        <f t="shared" si="76"/>
        <v>6.210,07</v>
      </c>
      <c r="AD86" s="13" t="str">
        <f t="shared" si="77"/>
        <v>985,51</v>
      </c>
      <c r="AE86" s="13" t="str">
        <f t="shared" si="78"/>
        <v>0,00</v>
      </c>
      <c r="AF86" s="13" t="str">
        <f t="shared" si="79"/>
        <v>0,00</v>
      </c>
      <c r="AG86" s="13" t="str">
        <f t="shared" si="80"/>
        <v>0,00</v>
      </c>
      <c r="AH86" s="13" t="str">
        <f t="shared" si="81"/>
        <v>0,00</v>
      </c>
      <c r="AI86" s="13" t="str">
        <f t="shared" si="47"/>
        <v>0,00</v>
      </c>
      <c r="AJ86" s="13" t="str">
        <f t="shared" si="48"/>
        <v>0,00</v>
      </c>
      <c r="AK86" s="13" t="str">
        <f t="shared" si="49"/>
        <v>0,00</v>
      </c>
      <c r="AL86" s="13" t="str">
        <f t="shared" si="50"/>
        <v>0,00</v>
      </c>
      <c r="AM86" s="13" t="str">
        <f t="shared" si="51"/>
        <v>0,00</v>
      </c>
      <c r="AN86" s="13" t="str">
        <f t="shared" si="52"/>
        <v>0,00</v>
      </c>
      <c r="AO86" s="13" t="str">
        <f t="shared" si="53"/>
        <v>0,00</v>
      </c>
      <c r="AP86" s="13" t="str">
        <f t="shared" si="54"/>
        <v>960,00</v>
      </c>
      <c r="AQ86" s="13" t="str">
        <f t="shared" si="55"/>
        <v>0,00</v>
      </c>
      <c r="AR86" s="13" t="str">
        <f t="shared" si="56"/>
        <v>0,00</v>
      </c>
    </row>
    <row r="87" spans="1:44" ht="12" customHeight="1">
      <c r="A87" s="6">
        <v>86</v>
      </c>
      <c r="B87" s="6">
        <v>13</v>
      </c>
      <c r="C87" s="7" t="s">
        <v>411</v>
      </c>
      <c r="D87" s="7" t="s">
        <v>443</v>
      </c>
      <c r="E87" s="7" t="str">
        <f t="shared" si="73"/>
        <v>1209/PNS total</v>
      </c>
      <c r="F87" s="14" t="s">
        <v>84</v>
      </c>
      <c r="G87" s="12" t="s">
        <v>85</v>
      </c>
      <c r="H87" s="12" t="s">
        <v>86</v>
      </c>
      <c r="I87" s="13">
        <v>1656.83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/>
      <c r="Y87" s="13"/>
      <c r="AB87" s="13" t="str">
        <f t="shared" si="75"/>
        <v>1.656,83</v>
      </c>
      <c r="AC87" s="13" t="str">
        <f t="shared" si="76"/>
        <v>0,00</v>
      </c>
      <c r="AD87" s="13" t="str">
        <f t="shared" si="77"/>
        <v>0,00</v>
      </c>
      <c r="AE87" s="13" t="str">
        <f t="shared" si="78"/>
        <v>0,00</v>
      </c>
      <c r="AF87" s="13" t="str">
        <f t="shared" si="79"/>
        <v>0,00</v>
      </c>
      <c r="AG87" s="13" t="str">
        <f t="shared" si="80"/>
        <v>0,00</v>
      </c>
      <c r="AH87" s="13" t="str">
        <f t="shared" si="81"/>
        <v>0,00</v>
      </c>
      <c r="AI87" s="13" t="str">
        <f t="shared" si="47"/>
        <v>0,00</v>
      </c>
      <c r="AJ87" s="13" t="str">
        <f t="shared" si="48"/>
        <v>0,00</v>
      </c>
      <c r="AK87" s="13" t="str">
        <f t="shared" si="49"/>
        <v>0,00</v>
      </c>
      <c r="AL87" s="13" t="str">
        <f t="shared" si="50"/>
        <v>0,00</v>
      </c>
      <c r="AM87" s="13" t="str">
        <f t="shared" si="51"/>
        <v>0,00</v>
      </c>
      <c r="AN87" s="13" t="str">
        <f t="shared" si="52"/>
        <v>0,00</v>
      </c>
      <c r="AO87" s="13" t="str">
        <f t="shared" si="53"/>
        <v>0,00</v>
      </c>
      <c r="AP87" s="13" t="str">
        <f t="shared" si="54"/>
        <v>0,00</v>
      </c>
      <c r="AQ87" s="13" t="str">
        <f t="shared" si="55"/>
        <v>0,00</v>
      </c>
      <c r="AR87" s="13" t="str">
        <f t="shared" si="56"/>
        <v>0,00</v>
      </c>
    </row>
    <row r="88" spans="1:44" ht="12" customHeight="1">
      <c r="A88" s="6">
        <v>87</v>
      </c>
      <c r="B88" s="6">
        <v>13</v>
      </c>
      <c r="C88" s="7" t="s">
        <v>412</v>
      </c>
      <c r="D88" s="7" t="s">
        <v>443</v>
      </c>
      <c r="E88" s="7" t="str">
        <f t="shared" si="73"/>
        <v>1217/PNS total</v>
      </c>
      <c r="F88" s="14" t="s">
        <v>87</v>
      </c>
      <c r="G88" s="14" t="s">
        <v>88</v>
      </c>
      <c r="H88" s="14" t="s">
        <v>89</v>
      </c>
      <c r="I88" s="13">
        <v>39.62</v>
      </c>
      <c r="J88" s="13">
        <v>0</v>
      </c>
      <c r="K88" s="13">
        <v>1173.53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120</v>
      </c>
      <c r="X88" s="13"/>
      <c r="Y88" s="13"/>
      <c r="AB88" s="13" t="str">
        <f t="shared" si="75"/>
        <v>39,62</v>
      </c>
      <c r="AC88" s="13" t="str">
        <f t="shared" si="76"/>
        <v>0,00</v>
      </c>
      <c r="AD88" s="13" t="str">
        <f t="shared" si="77"/>
        <v>1.173,53</v>
      </c>
      <c r="AE88" s="13" t="str">
        <f t="shared" si="78"/>
        <v>0,00</v>
      </c>
      <c r="AF88" s="13" t="str">
        <f t="shared" si="79"/>
        <v>0,00</v>
      </c>
      <c r="AG88" s="13" t="str">
        <f t="shared" si="80"/>
        <v>0,00</v>
      </c>
      <c r="AH88" s="13" t="str">
        <f t="shared" si="81"/>
        <v>0,00</v>
      </c>
      <c r="AI88" s="13" t="str">
        <f t="shared" si="47"/>
        <v>0,00</v>
      </c>
      <c r="AJ88" s="13" t="str">
        <f t="shared" si="48"/>
        <v>0,00</v>
      </c>
      <c r="AK88" s="13" t="str">
        <f t="shared" si="49"/>
        <v>0,00</v>
      </c>
      <c r="AL88" s="13" t="str">
        <f t="shared" si="50"/>
        <v>0,00</v>
      </c>
      <c r="AM88" s="13" t="str">
        <f t="shared" si="51"/>
        <v>0,00</v>
      </c>
      <c r="AN88" s="13" t="str">
        <f t="shared" si="52"/>
        <v>0,00</v>
      </c>
      <c r="AO88" s="13" t="str">
        <f t="shared" si="53"/>
        <v>0,00</v>
      </c>
      <c r="AP88" s="13" t="str">
        <f t="shared" si="54"/>
        <v>120,00</v>
      </c>
      <c r="AQ88" s="13" t="str">
        <f t="shared" si="55"/>
        <v>0,00</v>
      </c>
      <c r="AR88" s="13" t="str">
        <f t="shared" si="56"/>
        <v>0,00</v>
      </c>
    </row>
    <row r="89" spans="1:44" s="26" customFormat="1" ht="12.75">
      <c r="A89" s="6">
        <v>88</v>
      </c>
      <c r="B89" s="6">
        <v>9</v>
      </c>
      <c r="C89" s="7" t="s">
        <v>413</v>
      </c>
      <c r="D89" s="7" t="s">
        <v>443</v>
      </c>
      <c r="E89" s="7" t="str">
        <f aca="true" t="shared" si="82" ref="E89:E113">CONCATENATE(C89," ",D89)</f>
        <v>1219/PNS total</v>
      </c>
      <c r="F89" s="14" t="s">
        <v>282</v>
      </c>
      <c r="G89" s="14" t="s">
        <v>283</v>
      </c>
      <c r="H89" s="14" t="s">
        <v>284</v>
      </c>
      <c r="I89" s="13">
        <v>71.46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40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40"/>
      <c r="Y89" s="40"/>
      <c r="AB89" s="13" t="str">
        <f t="shared" si="75"/>
        <v>71,46</v>
      </c>
      <c r="AC89" s="13" t="str">
        <f t="shared" si="76"/>
        <v>0,00</v>
      </c>
      <c r="AD89" s="13" t="str">
        <f t="shared" si="77"/>
        <v>0,00</v>
      </c>
      <c r="AE89" s="13" t="str">
        <f t="shared" si="78"/>
        <v>0,00</v>
      </c>
      <c r="AF89" s="13" t="str">
        <f t="shared" si="79"/>
        <v>0,00</v>
      </c>
      <c r="AG89" s="13" t="str">
        <f t="shared" si="80"/>
        <v>0,00</v>
      </c>
      <c r="AH89" s="13" t="str">
        <f t="shared" si="81"/>
        <v>0,00</v>
      </c>
      <c r="AI89" s="13" t="str">
        <f t="shared" si="47"/>
        <v>0,00</v>
      </c>
      <c r="AJ89" s="13" t="str">
        <f t="shared" si="48"/>
        <v>0,00</v>
      </c>
      <c r="AK89" s="13" t="str">
        <f t="shared" si="49"/>
        <v>0,00</v>
      </c>
      <c r="AL89" s="13" t="str">
        <f t="shared" si="50"/>
        <v>0,00</v>
      </c>
      <c r="AM89" s="13" t="str">
        <f t="shared" si="51"/>
        <v>0,00</v>
      </c>
      <c r="AN89" s="13" t="str">
        <f t="shared" si="52"/>
        <v>0,00</v>
      </c>
      <c r="AO89" s="13" t="str">
        <f t="shared" si="53"/>
        <v>0,00</v>
      </c>
      <c r="AP89" s="13" t="str">
        <f t="shared" si="54"/>
        <v>0,00</v>
      </c>
      <c r="AQ89" s="13" t="str">
        <f t="shared" si="55"/>
        <v>0,00</v>
      </c>
      <c r="AR89" s="13" t="str">
        <f t="shared" si="56"/>
        <v>0,00</v>
      </c>
    </row>
    <row r="90" spans="1:44" ht="12" customHeight="1">
      <c r="A90" s="6">
        <v>89</v>
      </c>
      <c r="B90" s="6">
        <v>13</v>
      </c>
      <c r="C90" s="7" t="s">
        <v>414</v>
      </c>
      <c r="D90" s="7" t="s">
        <v>443</v>
      </c>
      <c r="E90" s="7" t="str">
        <f t="shared" si="82"/>
        <v>1220/PNS total</v>
      </c>
      <c r="F90" s="14" t="s">
        <v>285</v>
      </c>
      <c r="G90" s="14" t="s">
        <v>286</v>
      </c>
      <c r="H90" s="14" t="s">
        <v>287</v>
      </c>
      <c r="I90" s="13">
        <v>8218.9</v>
      </c>
      <c r="J90" s="13">
        <v>5463.33</v>
      </c>
      <c r="K90" s="13">
        <v>6183.91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1320</v>
      </c>
      <c r="X90" s="13"/>
      <c r="Y90" s="13"/>
      <c r="AB90" s="13" t="str">
        <f t="shared" si="75"/>
        <v>8.218,90</v>
      </c>
      <c r="AC90" s="13" t="str">
        <f t="shared" si="76"/>
        <v>5.463,33</v>
      </c>
      <c r="AD90" s="13" t="str">
        <f t="shared" si="77"/>
        <v>6.183,91</v>
      </c>
      <c r="AE90" s="13" t="str">
        <f t="shared" si="78"/>
        <v>0,00</v>
      </c>
      <c r="AF90" s="13" t="str">
        <f t="shared" si="79"/>
        <v>0,00</v>
      </c>
      <c r="AG90" s="13" t="str">
        <f t="shared" si="80"/>
        <v>0,00</v>
      </c>
      <c r="AH90" s="13" t="str">
        <f t="shared" si="81"/>
        <v>0,00</v>
      </c>
      <c r="AI90" s="13" t="str">
        <f t="shared" si="47"/>
        <v>0,00</v>
      </c>
      <c r="AJ90" s="13" t="str">
        <f t="shared" si="48"/>
        <v>0,00</v>
      </c>
      <c r="AK90" s="13" t="str">
        <f t="shared" si="49"/>
        <v>0,00</v>
      </c>
      <c r="AL90" s="13" t="str">
        <f t="shared" si="50"/>
        <v>0,00</v>
      </c>
      <c r="AM90" s="13" t="str">
        <f t="shared" si="51"/>
        <v>0,00</v>
      </c>
      <c r="AN90" s="13" t="str">
        <f t="shared" si="52"/>
        <v>0,00</v>
      </c>
      <c r="AO90" s="13" t="str">
        <f t="shared" si="53"/>
        <v>0,00</v>
      </c>
      <c r="AP90" s="13" t="str">
        <f t="shared" si="54"/>
        <v>1.320,00</v>
      </c>
      <c r="AQ90" s="13" t="str">
        <f t="shared" si="55"/>
        <v>0,00</v>
      </c>
      <c r="AR90" s="13" t="str">
        <f t="shared" si="56"/>
        <v>0,00</v>
      </c>
    </row>
    <row r="91" spans="1:44" ht="12" customHeight="1">
      <c r="A91" s="6">
        <v>90</v>
      </c>
      <c r="B91" s="6">
        <v>13</v>
      </c>
      <c r="C91" s="7" t="s">
        <v>415</v>
      </c>
      <c r="D91" s="7" t="s">
        <v>443</v>
      </c>
      <c r="E91" s="7" t="str">
        <f t="shared" si="82"/>
        <v>1225/PNS total</v>
      </c>
      <c r="F91" s="14" t="s">
        <v>90</v>
      </c>
      <c r="G91" s="14" t="s">
        <v>91</v>
      </c>
      <c r="H91" s="14" t="s">
        <v>92</v>
      </c>
      <c r="I91" s="13">
        <v>69454.78</v>
      </c>
      <c r="J91" s="13">
        <v>89500.71</v>
      </c>
      <c r="K91" s="13">
        <v>21155.98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12660</v>
      </c>
      <c r="X91" s="13"/>
      <c r="Y91" s="13"/>
      <c r="AB91" s="13" t="str">
        <f aca="true" t="shared" si="83" ref="AB91:AB101">FIXED(I91,2)</f>
        <v>69.454,78</v>
      </c>
      <c r="AC91" s="13" t="str">
        <f aca="true" t="shared" si="84" ref="AC91:AC101">FIXED(J91,2)</f>
        <v>89.500,71</v>
      </c>
      <c r="AD91" s="13" t="str">
        <f aca="true" t="shared" si="85" ref="AD91:AD101">FIXED(K91,2)</f>
        <v>21.155,98</v>
      </c>
      <c r="AE91" s="13" t="str">
        <f aca="true" t="shared" si="86" ref="AE91:AE101">FIXED(L91,2)</f>
        <v>0,00</v>
      </c>
      <c r="AF91" s="13" t="str">
        <f aca="true" t="shared" si="87" ref="AF91:AF101">FIXED(M91,2)</f>
        <v>0,00</v>
      </c>
      <c r="AG91" s="13" t="str">
        <f aca="true" t="shared" si="88" ref="AG91:AG101">FIXED(N91,2)</f>
        <v>0,00</v>
      </c>
      <c r="AH91" s="13" t="str">
        <f aca="true" t="shared" si="89" ref="AH91:AH101">FIXED(O91,2)</f>
        <v>0,00</v>
      </c>
      <c r="AI91" s="13" t="str">
        <f t="shared" si="47"/>
        <v>0,00</v>
      </c>
      <c r="AJ91" s="13" t="str">
        <f t="shared" si="48"/>
        <v>0,00</v>
      </c>
      <c r="AK91" s="13" t="str">
        <f t="shared" si="49"/>
        <v>0,00</v>
      </c>
      <c r="AL91" s="13" t="str">
        <f t="shared" si="50"/>
        <v>0,00</v>
      </c>
      <c r="AM91" s="13" t="str">
        <f t="shared" si="51"/>
        <v>0,00</v>
      </c>
      <c r="AN91" s="13" t="str">
        <f t="shared" si="52"/>
        <v>0,00</v>
      </c>
      <c r="AO91" s="13" t="str">
        <f t="shared" si="53"/>
        <v>0,00</v>
      </c>
      <c r="AP91" s="13" t="str">
        <f t="shared" si="54"/>
        <v>12.660,00</v>
      </c>
      <c r="AQ91" s="13" t="str">
        <f t="shared" si="55"/>
        <v>0,00</v>
      </c>
      <c r="AR91" s="13" t="str">
        <f t="shared" si="56"/>
        <v>0,00</v>
      </c>
    </row>
    <row r="92" spans="1:44" ht="12" customHeight="1">
      <c r="A92" s="6">
        <v>91</v>
      </c>
      <c r="B92" s="6">
        <v>13</v>
      </c>
      <c r="C92" s="7" t="s">
        <v>416</v>
      </c>
      <c r="D92" s="7" t="s">
        <v>443</v>
      </c>
      <c r="E92" s="7" t="str">
        <f t="shared" si="82"/>
        <v>1230/PNS total</v>
      </c>
      <c r="F92" s="14" t="s">
        <v>288</v>
      </c>
      <c r="G92" s="14" t="s">
        <v>289</v>
      </c>
      <c r="H92" s="14" t="s">
        <v>290</v>
      </c>
      <c r="I92" s="13">
        <v>5250.58</v>
      </c>
      <c r="J92" s="13">
        <v>6781.16</v>
      </c>
      <c r="K92" s="13">
        <v>2803.34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840</v>
      </c>
      <c r="X92" s="13"/>
      <c r="Y92" s="13"/>
      <c r="AB92" s="13" t="str">
        <f t="shared" si="83"/>
        <v>5.250,58</v>
      </c>
      <c r="AC92" s="13" t="str">
        <f t="shared" si="84"/>
        <v>6.781,16</v>
      </c>
      <c r="AD92" s="13" t="str">
        <f t="shared" si="85"/>
        <v>2.803,34</v>
      </c>
      <c r="AE92" s="13" t="str">
        <f t="shared" si="86"/>
        <v>0,00</v>
      </c>
      <c r="AF92" s="13" t="str">
        <f t="shared" si="87"/>
        <v>0,00</v>
      </c>
      <c r="AG92" s="13" t="str">
        <f t="shared" si="88"/>
        <v>0,00</v>
      </c>
      <c r="AH92" s="13" t="str">
        <f t="shared" si="89"/>
        <v>0,00</v>
      </c>
      <c r="AI92" s="13" t="str">
        <f t="shared" si="47"/>
        <v>0,00</v>
      </c>
      <c r="AJ92" s="13" t="str">
        <f t="shared" si="48"/>
        <v>0,00</v>
      </c>
      <c r="AK92" s="13" t="str">
        <f t="shared" si="49"/>
        <v>0,00</v>
      </c>
      <c r="AL92" s="13" t="str">
        <f t="shared" si="50"/>
        <v>0,00</v>
      </c>
      <c r="AM92" s="13" t="str">
        <f t="shared" si="51"/>
        <v>0,00</v>
      </c>
      <c r="AN92" s="13" t="str">
        <f t="shared" si="52"/>
        <v>0,00</v>
      </c>
      <c r="AO92" s="13" t="str">
        <f t="shared" si="53"/>
        <v>0,00</v>
      </c>
      <c r="AP92" s="13" t="str">
        <f t="shared" si="54"/>
        <v>840,00</v>
      </c>
      <c r="AQ92" s="13" t="str">
        <f t="shared" si="55"/>
        <v>0,00</v>
      </c>
      <c r="AR92" s="13" t="str">
        <f t="shared" si="56"/>
        <v>0,00</v>
      </c>
    </row>
    <row r="93" spans="1:44" ht="12" customHeight="1">
      <c r="A93" s="6">
        <v>92</v>
      </c>
      <c r="B93" s="6">
        <v>6</v>
      </c>
      <c r="C93" s="7" t="s">
        <v>417</v>
      </c>
      <c r="D93" s="7" t="s">
        <v>443</v>
      </c>
      <c r="E93" s="7" t="str">
        <f t="shared" si="82"/>
        <v>1232/PNS total</v>
      </c>
      <c r="F93" s="14" t="s">
        <v>27</v>
      </c>
      <c r="G93" s="14" t="s">
        <v>28</v>
      </c>
      <c r="H93" s="14" t="s">
        <v>29</v>
      </c>
      <c r="I93" s="13">
        <v>71.81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/>
      <c r="Y93" s="13"/>
      <c r="AB93" s="13" t="str">
        <f t="shared" si="83"/>
        <v>71,81</v>
      </c>
      <c r="AC93" s="13" t="str">
        <f t="shared" si="84"/>
        <v>0,00</v>
      </c>
      <c r="AD93" s="13" t="str">
        <f t="shared" si="85"/>
        <v>0,00</v>
      </c>
      <c r="AE93" s="13" t="str">
        <f t="shared" si="86"/>
        <v>0,00</v>
      </c>
      <c r="AF93" s="13" t="str">
        <f t="shared" si="87"/>
        <v>0,00</v>
      </c>
      <c r="AG93" s="13" t="str">
        <f t="shared" si="88"/>
        <v>0,00</v>
      </c>
      <c r="AH93" s="13" t="str">
        <f t="shared" si="89"/>
        <v>0,00</v>
      </c>
      <c r="AI93" s="13" t="str">
        <f t="shared" si="47"/>
        <v>0,00</v>
      </c>
      <c r="AJ93" s="13" t="str">
        <f t="shared" si="48"/>
        <v>0,00</v>
      </c>
      <c r="AK93" s="13" t="str">
        <f t="shared" si="49"/>
        <v>0,00</v>
      </c>
      <c r="AL93" s="13" t="str">
        <f t="shared" si="50"/>
        <v>0,00</v>
      </c>
      <c r="AM93" s="13" t="str">
        <f t="shared" si="51"/>
        <v>0,00</v>
      </c>
      <c r="AN93" s="13" t="str">
        <f t="shared" si="52"/>
        <v>0,00</v>
      </c>
      <c r="AO93" s="13" t="str">
        <f t="shared" si="53"/>
        <v>0,00</v>
      </c>
      <c r="AP93" s="13" t="str">
        <f t="shared" si="54"/>
        <v>0,00</v>
      </c>
      <c r="AQ93" s="13" t="str">
        <f t="shared" si="55"/>
        <v>0,00</v>
      </c>
      <c r="AR93" s="13" t="str">
        <f t="shared" si="56"/>
        <v>0,00</v>
      </c>
    </row>
    <row r="94" spans="1:44" ht="12" customHeight="1">
      <c r="A94" s="6">
        <v>93</v>
      </c>
      <c r="B94" s="6">
        <v>13</v>
      </c>
      <c r="C94" s="7" t="s">
        <v>418</v>
      </c>
      <c r="D94" s="7" t="s">
        <v>443</v>
      </c>
      <c r="E94" s="7" t="str">
        <f t="shared" si="82"/>
        <v>1233/PNS total</v>
      </c>
      <c r="F94" s="15" t="s">
        <v>30</v>
      </c>
      <c r="G94" s="15" t="s">
        <v>31</v>
      </c>
      <c r="H94" s="15" t="s">
        <v>32</v>
      </c>
      <c r="I94" s="13">
        <v>153642.08000000002</v>
      </c>
      <c r="J94" s="13">
        <v>209156.53</v>
      </c>
      <c r="K94" s="13">
        <v>45775.12</v>
      </c>
      <c r="L94" s="13">
        <v>15269.89</v>
      </c>
      <c r="M94" s="13">
        <v>0</v>
      </c>
      <c r="N94" s="13">
        <v>9682.73</v>
      </c>
      <c r="O94" s="13">
        <v>0</v>
      </c>
      <c r="P94" s="13">
        <v>809.55</v>
      </c>
      <c r="Q94" s="13">
        <v>3248.84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25200</v>
      </c>
      <c r="X94" s="13"/>
      <c r="Y94" s="13"/>
      <c r="AB94" s="13" t="str">
        <f t="shared" si="83"/>
        <v>153.642,08</v>
      </c>
      <c r="AC94" s="13" t="str">
        <f t="shared" si="84"/>
        <v>209.156,53</v>
      </c>
      <c r="AD94" s="13" t="str">
        <f t="shared" si="85"/>
        <v>45.775,12</v>
      </c>
      <c r="AE94" s="13" t="str">
        <f t="shared" si="86"/>
        <v>15.269,89</v>
      </c>
      <c r="AF94" s="13" t="str">
        <f t="shared" si="87"/>
        <v>0,00</v>
      </c>
      <c r="AG94" s="13" t="str">
        <f t="shared" si="88"/>
        <v>9.682,73</v>
      </c>
      <c r="AH94" s="13" t="str">
        <f t="shared" si="89"/>
        <v>0,00</v>
      </c>
      <c r="AI94" s="13" t="str">
        <f t="shared" si="47"/>
        <v>809,55</v>
      </c>
      <c r="AJ94" s="13" t="str">
        <f t="shared" si="48"/>
        <v>3.248,84</v>
      </c>
      <c r="AK94" s="13" t="str">
        <f t="shared" si="49"/>
        <v>0,00</v>
      </c>
      <c r="AL94" s="13" t="str">
        <f t="shared" si="50"/>
        <v>0,00</v>
      </c>
      <c r="AM94" s="13" t="str">
        <f t="shared" si="51"/>
        <v>0,00</v>
      </c>
      <c r="AN94" s="13" t="str">
        <f t="shared" si="52"/>
        <v>0,00</v>
      </c>
      <c r="AO94" s="13" t="str">
        <f t="shared" si="53"/>
        <v>0,00</v>
      </c>
      <c r="AP94" s="13" t="str">
        <f t="shared" si="54"/>
        <v>25.200,00</v>
      </c>
      <c r="AQ94" s="13" t="str">
        <f t="shared" si="55"/>
        <v>0,00</v>
      </c>
      <c r="AR94" s="13" t="str">
        <f t="shared" si="56"/>
        <v>0,00</v>
      </c>
    </row>
    <row r="95" spans="1:44" ht="12" customHeight="1">
      <c r="A95" s="6">
        <v>94</v>
      </c>
      <c r="B95" s="6">
        <v>13</v>
      </c>
      <c r="C95" s="7" t="s">
        <v>419</v>
      </c>
      <c r="D95" s="7" t="s">
        <v>443</v>
      </c>
      <c r="E95" s="7" t="str">
        <f t="shared" si="82"/>
        <v>1236/PNS total</v>
      </c>
      <c r="F95" s="14" t="s">
        <v>291</v>
      </c>
      <c r="G95" s="14" t="s">
        <v>292</v>
      </c>
      <c r="H95" s="14" t="s">
        <v>293</v>
      </c>
      <c r="I95" s="13">
        <v>2457.5</v>
      </c>
      <c r="J95" s="13">
        <v>1864.64</v>
      </c>
      <c r="K95" s="13">
        <v>2345.24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720</v>
      </c>
      <c r="X95" s="13"/>
      <c r="Y95" s="13"/>
      <c r="AB95" s="13" t="str">
        <f t="shared" si="83"/>
        <v>2.457,50</v>
      </c>
      <c r="AC95" s="13" t="str">
        <f t="shared" si="84"/>
        <v>1.864,64</v>
      </c>
      <c r="AD95" s="13" t="str">
        <f t="shared" si="85"/>
        <v>2.345,24</v>
      </c>
      <c r="AE95" s="13" t="str">
        <f t="shared" si="86"/>
        <v>0,00</v>
      </c>
      <c r="AF95" s="13" t="str">
        <f t="shared" si="87"/>
        <v>0,00</v>
      </c>
      <c r="AG95" s="13" t="str">
        <f t="shared" si="88"/>
        <v>0,00</v>
      </c>
      <c r="AH95" s="13" t="str">
        <f t="shared" si="89"/>
        <v>0,00</v>
      </c>
      <c r="AI95" s="13" t="str">
        <f t="shared" si="47"/>
        <v>0,00</v>
      </c>
      <c r="AJ95" s="13" t="str">
        <f t="shared" si="48"/>
        <v>0,00</v>
      </c>
      <c r="AK95" s="13" t="str">
        <f t="shared" si="49"/>
        <v>0,00</v>
      </c>
      <c r="AL95" s="13" t="str">
        <f t="shared" si="50"/>
        <v>0,00</v>
      </c>
      <c r="AM95" s="13" t="str">
        <f t="shared" si="51"/>
        <v>0,00</v>
      </c>
      <c r="AN95" s="13" t="str">
        <f t="shared" si="52"/>
        <v>0,00</v>
      </c>
      <c r="AO95" s="13" t="str">
        <f t="shared" si="53"/>
        <v>0,00</v>
      </c>
      <c r="AP95" s="13" t="str">
        <f t="shared" si="54"/>
        <v>720,00</v>
      </c>
      <c r="AQ95" s="13" t="str">
        <f t="shared" si="55"/>
        <v>0,00</v>
      </c>
      <c r="AR95" s="13" t="str">
        <f t="shared" si="56"/>
        <v>0,00</v>
      </c>
    </row>
    <row r="96" spans="1:44" ht="12" customHeight="1">
      <c r="A96" s="6">
        <v>95</v>
      </c>
      <c r="B96" s="6">
        <v>13</v>
      </c>
      <c r="C96" s="7" t="s">
        <v>420</v>
      </c>
      <c r="D96" s="7" t="s">
        <v>443</v>
      </c>
      <c r="E96" s="7" t="str">
        <f t="shared" si="82"/>
        <v>1237/PNS total</v>
      </c>
      <c r="F96" s="14" t="s">
        <v>33</v>
      </c>
      <c r="G96" s="14" t="s">
        <v>34</v>
      </c>
      <c r="H96" s="14" t="s">
        <v>35</v>
      </c>
      <c r="I96" s="13">
        <v>246845.62</v>
      </c>
      <c r="J96" s="13">
        <v>307788.85000000003</v>
      </c>
      <c r="K96" s="13">
        <v>91923.81999999999</v>
      </c>
      <c r="L96" s="13">
        <v>19931.88</v>
      </c>
      <c r="M96" s="13">
        <v>0</v>
      </c>
      <c r="N96" s="13">
        <v>21078.96</v>
      </c>
      <c r="O96" s="13">
        <v>0</v>
      </c>
      <c r="P96" s="13">
        <v>404.78</v>
      </c>
      <c r="Q96" s="13">
        <v>378</v>
      </c>
      <c r="R96" s="13">
        <v>0</v>
      </c>
      <c r="S96" s="13">
        <v>10765.24</v>
      </c>
      <c r="T96" s="13">
        <v>0</v>
      </c>
      <c r="U96" s="13">
        <v>0</v>
      </c>
      <c r="V96" s="13">
        <v>3960</v>
      </c>
      <c r="W96" s="13">
        <v>39696</v>
      </c>
      <c r="X96" s="13"/>
      <c r="Y96" s="13"/>
      <c r="AB96" s="13" t="str">
        <f t="shared" si="83"/>
        <v>246.845,62</v>
      </c>
      <c r="AC96" s="13" t="str">
        <f t="shared" si="84"/>
        <v>307.788,85</v>
      </c>
      <c r="AD96" s="13" t="str">
        <f t="shared" si="85"/>
        <v>91.923,82</v>
      </c>
      <c r="AE96" s="13" t="str">
        <f t="shared" si="86"/>
        <v>19.931,88</v>
      </c>
      <c r="AF96" s="13" t="str">
        <f t="shared" si="87"/>
        <v>0,00</v>
      </c>
      <c r="AG96" s="13" t="str">
        <f t="shared" si="88"/>
        <v>21.078,96</v>
      </c>
      <c r="AH96" s="13" t="str">
        <f t="shared" si="89"/>
        <v>0,00</v>
      </c>
      <c r="AI96" s="13" t="str">
        <f t="shared" si="47"/>
        <v>404,78</v>
      </c>
      <c r="AJ96" s="13" t="str">
        <f t="shared" si="48"/>
        <v>378,00</v>
      </c>
      <c r="AK96" s="13" t="str">
        <f t="shared" si="49"/>
        <v>0,00</v>
      </c>
      <c r="AL96" s="13" t="str">
        <f t="shared" si="50"/>
        <v>10.765,24</v>
      </c>
      <c r="AM96" s="13" t="str">
        <f t="shared" si="51"/>
        <v>0,00</v>
      </c>
      <c r="AN96" s="13" t="str">
        <f t="shared" si="52"/>
        <v>0,00</v>
      </c>
      <c r="AO96" s="13" t="str">
        <f t="shared" si="53"/>
        <v>3.960,00</v>
      </c>
      <c r="AP96" s="13" t="str">
        <f t="shared" si="54"/>
        <v>39.696,00</v>
      </c>
      <c r="AQ96" s="13" t="str">
        <f t="shared" si="55"/>
        <v>0,00</v>
      </c>
      <c r="AR96" s="13" t="str">
        <f t="shared" si="56"/>
        <v>0,00</v>
      </c>
    </row>
    <row r="97" spans="1:44" ht="12" customHeight="1">
      <c r="A97" s="6">
        <v>96</v>
      </c>
      <c r="B97" s="6">
        <v>13</v>
      </c>
      <c r="C97" s="7" t="s">
        <v>421</v>
      </c>
      <c r="D97" s="7" t="s">
        <v>443</v>
      </c>
      <c r="E97" s="7" t="str">
        <f t="shared" si="82"/>
        <v>1240/PNS total</v>
      </c>
      <c r="F97" s="14" t="s">
        <v>23</v>
      </c>
      <c r="G97" s="14" t="s">
        <v>24</v>
      </c>
      <c r="H97" s="14" t="s">
        <v>25</v>
      </c>
      <c r="I97" s="13">
        <v>1007.8299999999999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/>
      <c r="Y97" s="13"/>
      <c r="AB97" s="13" t="str">
        <f t="shared" si="83"/>
        <v>1.007,83</v>
      </c>
      <c r="AC97" s="13" t="str">
        <f t="shared" si="84"/>
        <v>0,00</v>
      </c>
      <c r="AD97" s="13" t="str">
        <f t="shared" si="85"/>
        <v>0,00</v>
      </c>
      <c r="AE97" s="13" t="str">
        <f t="shared" si="86"/>
        <v>0,00</v>
      </c>
      <c r="AF97" s="13" t="str">
        <f t="shared" si="87"/>
        <v>0,00</v>
      </c>
      <c r="AG97" s="13" t="str">
        <f t="shared" si="88"/>
        <v>0,00</v>
      </c>
      <c r="AH97" s="13" t="str">
        <f t="shared" si="89"/>
        <v>0,00</v>
      </c>
      <c r="AI97" s="13" t="str">
        <f t="shared" si="47"/>
        <v>0,00</v>
      </c>
      <c r="AJ97" s="13" t="str">
        <f t="shared" si="48"/>
        <v>0,00</v>
      </c>
      <c r="AK97" s="13" t="str">
        <f t="shared" si="49"/>
        <v>0,00</v>
      </c>
      <c r="AL97" s="13" t="str">
        <f t="shared" si="50"/>
        <v>0,00</v>
      </c>
      <c r="AM97" s="13" t="str">
        <f t="shared" si="51"/>
        <v>0,00</v>
      </c>
      <c r="AN97" s="13" t="str">
        <f t="shared" si="52"/>
        <v>0,00</v>
      </c>
      <c r="AO97" s="13" t="str">
        <f t="shared" si="53"/>
        <v>0,00</v>
      </c>
      <c r="AP97" s="13" t="str">
        <f t="shared" si="54"/>
        <v>0,00</v>
      </c>
      <c r="AQ97" s="13" t="str">
        <f t="shared" si="55"/>
        <v>0,00</v>
      </c>
      <c r="AR97" s="13" t="str">
        <f t="shared" si="56"/>
        <v>0,00</v>
      </c>
    </row>
    <row r="98" spans="1:44" ht="12" customHeight="1">
      <c r="A98" s="6">
        <v>97</v>
      </c>
      <c r="B98" s="6">
        <v>13</v>
      </c>
      <c r="C98" s="7" t="s">
        <v>422</v>
      </c>
      <c r="D98" s="7" t="s">
        <v>443</v>
      </c>
      <c r="E98" s="7" t="str">
        <f t="shared" si="82"/>
        <v>1242/PNS total</v>
      </c>
      <c r="F98" s="14" t="s">
        <v>26</v>
      </c>
      <c r="G98" s="14" t="s">
        <v>24</v>
      </c>
      <c r="H98" s="14" t="s">
        <v>25</v>
      </c>
      <c r="I98" s="13">
        <v>30993.530000000002</v>
      </c>
      <c r="J98" s="13">
        <v>13059.64</v>
      </c>
      <c r="K98" s="13">
        <v>8005.719999999999</v>
      </c>
      <c r="L98" s="13">
        <v>904.38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2760</v>
      </c>
      <c r="X98" s="13"/>
      <c r="Y98" s="13"/>
      <c r="AB98" s="13" t="str">
        <f t="shared" si="83"/>
        <v>30.993,53</v>
      </c>
      <c r="AC98" s="13" t="str">
        <f t="shared" si="84"/>
        <v>13.059,64</v>
      </c>
      <c r="AD98" s="13" t="str">
        <f t="shared" si="85"/>
        <v>8.005,72</v>
      </c>
      <c r="AE98" s="13" t="str">
        <f t="shared" si="86"/>
        <v>904,38</v>
      </c>
      <c r="AF98" s="13" t="str">
        <f t="shared" si="87"/>
        <v>0,00</v>
      </c>
      <c r="AG98" s="13" t="str">
        <f t="shared" si="88"/>
        <v>0,00</v>
      </c>
      <c r="AH98" s="13" t="str">
        <f t="shared" si="89"/>
        <v>0,00</v>
      </c>
      <c r="AI98" s="13" t="str">
        <f t="shared" si="47"/>
        <v>0,00</v>
      </c>
      <c r="AJ98" s="13" t="str">
        <f t="shared" si="48"/>
        <v>0,00</v>
      </c>
      <c r="AK98" s="13" t="str">
        <f t="shared" si="49"/>
        <v>0,00</v>
      </c>
      <c r="AL98" s="13" t="str">
        <f t="shared" si="50"/>
        <v>0,00</v>
      </c>
      <c r="AM98" s="13" t="str">
        <f t="shared" si="51"/>
        <v>0,00</v>
      </c>
      <c r="AN98" s="13" t="str">
        <f t="shared" si="52"/>
        <v>0,00</v>
      </c>
      <c r="AO98" s="13" t="str">
        <f t="shared" si="53"/>
        <v>0,00</v>
      </c>
      <c r="AP98" s="13" t="str">
        <f t="shared" si="54"/>
        <v>2.760,00</v>
      </c>
      <c r="AQ98" s="13" t="str">
        <f t="shared" si="55"/>
        <v>0,00</v>
      </c>
      <c r="AR98" s="13" t="str">
        <f t="shared" si="56"/>
        <v>0,00</v>
      </c>
    </row>
    <row r="99" spans="1:44" ht="12" customHeight="1">
      <c r="A99" s="6">
        <v>98</v>
      </c>
      <c r="B99" s="6">
        <v>13</v>
      </c>
      <c r="C99" s="7" t="s">
        <v>423</v>
      </c>
      <c r="D99" s="7" t="s">
        <v>443</v>
      </c>
      <c r="E99" s="7" t="str">
        <f t="shared" si="82"/>
        <v>1246/PNS total</v>
      </c>
      <c r="F99" s="14" t="s">
        <v>294</v>
      </c>
      <c r="G99" s="14" t="s">
        <v>295</v>
      </c>
      <c r="H99" s="14" t="s">
        <v>296</v>
      </c>
      <c r="I99" s="13">
        <v>1316.21</v>
      </c>
      <c r="J99" s="13">
        <v>601.32</v>
      </c>
      <c r="K99" s="13">
        <v>743.11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240</v>
      </c>
      <c r="X99" s="13"/>
      <c r="Y99" s="13"/>
      <c r="AB99" s="13" t="str">
        <f t="shared" si="83"/>
        <v>1.316,21</v>
      </c>
      <c r="AC99" s="13" t="str">
        <f t="shared" si="84"/>
        <v>601,32</v>
      </c>
      <c r="AD99" s="13" t="str">
        <f t="shared" si="85"/>
        <v>743,11</v>
      </c>
      <c r="AE99" s="13" t="str">
        <f t="shared" si="86"/>
        <v>0,00</v>
      </c>
      <c r="AF99" s="13" t="str">
        <f t="shared" si="87"/>
        <v>0,00</v>
      </c>
      <c r="AG99" s="13" t="str">
        <f t="shared" si="88"/>
        <v>0,00</v>
      </c>
      <c r="AH99" s="13" t="str">
        <f t="shared" si="89"/>
        <v>0,00</v>
      </c>
      <c r="AI99" s="13" t="str">
        <f aca="true" t="shared" si="90" ref="AI99:AI116">FIXED(P99,2)</f>
        <v>0,00</v>
      </c>
      <c r="AJ99" s="13" t="str">
        <f aca="true" t="shared" si="91" ref="AJ99:AJ116">FIXED(Q99,2)</f>
        <v>0,00</v>
      </c>
      <c r="AK99" s="13" t="str">
        <f aca="true" t="shared" si="92" ref="AK99:AK116">FIXED(R99,2)</f>
        <v>0,00</v>
      </c>
      <c r="AL99" s="13" t="str">
        <f aca="true" t="shared" si="93" ref="AL99:AL116">FIXED(S99,2)</f>
        <v>0,00</v>
      </c>
      <c r="AM99" s="13" t="str">
        <f aca="true" t="shared" si="94" ref="AM99:AM116">FIXED(T99,2)</f>
        <v>0,00</v>
      </c>
      <c r="AN99" s="13" t="str">
        <f aca="true" t="shared" si="95" ref="AN99:AN116">FIXED(U99,2)</f>
        <v>0,00</v>
      </c>
      <c r="AO99" s="13" t="str">
        <f aca="true" t="shared" si="96" ref="AO99:AO116">FIXED(V99,2)</f>
        <v>0,00</v>
      </c>
      <c r="AP99" s="13" t="str">
        <f aca="true" t="shared" si="97" ref="AP99:AP116">FIXED(W99,2)</f>
        <v>240,00</v>
      </c>
      <c r="AQ99" s="13" t="str">
        <f aca="true" t="shared" si="98" ref="AQ99:AQ116">FIXED(X99,2)</f>
        <v>0,00</v>
      </c>
      <c r="AR99" s="13" t="str">
        <f aca="true" t="shared" si="99" ref="AR99:AR116">FIXED(Y99,2)</f>
        <v>0,00</v>
      </c>
    </row>
    <row r="100" spans="1:44" ht="13.5" customHeight="1">
      <c r="A100" s="6">
        <v>99</v>
      </c>
      <c r="B100" s="6">
        <v>13</v>
      </c>
      <c r="C100" s="7" t="s">
        <v>424</v>
      </c>
      <c r="D100" s="7" t="s">
        <v>443</v>
      </c>
      <c r="E100" s="7" t="str">
        <f t="shared" si="82"/>
        <v>1248/PNS total</v>
      </c>
      <c r="F100" s="14" t="s">
        <v>297</v>
      </c>
      <c r="G100" s="14" t="s">
        <v>298</v>
      </c>
      <c r="H100" s="14" t="s">
        <v>299</v>
      </c>
      <c r="I100" s="13">
        <v>1340.12</v>
      </c>
      <c r="J100" s="13">
        <v>1937.98</v>
      </c>
      <c r="K100" s="13">
        <v>1522.12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360</v>
      </c>
      <c r="X100" s="13"/>
      <c r="Y100" s="13"/>
      <c r="AB100" s="13" t="str">
        <f t="shared" si="83"/>
        <v>1.340,12</v>
      </c>
      <c r="AC100" s="13" t="str">
        <f t="shared" si="84"/>
        <v>1.937,98</v>
      </c>
      <c r="AD100" s="13" t="str">
        <f t="shared" si="85"/>
        <v>1.522,12</v>
      </c>
      <c r="AE100" s="13" t="str">
        <f t="shared" si="86"/>
        <v>0,00</v>
      </c>
      <c r="AF100" s="13" t="str">
        <f t="shared" si="87"/>
        <v>0,00</v>
      </c>
      <c r="AG100" s="13" t="str">
        <f t="shared" si="88"/>
        <v>0,00</v>
      </c>
      <c r="AH100" s="13" t="str">
        <f t="shared" si="89"/>
        <v>0,00</v>
      </c>
      <c r="AI100" s="13" t="str">
        <f t="shared" si="90"/>
        <v>0,00</v>
      </c>
      <c r="AJ100" s="13" t="str">
        <f t="shared" si="91"/>
        <v>0,00</v>
      </c>
      <c r="AK100" s="13" t="str">
        <f t="shared" si="92"/>
        <v>0,00</v>
      </c>
      <c r="AL100" s="13" t="str">
        <f t="shared" si="93"/>
        <v>0,00</v>
      </c>
      <c r="AM100" s="13" t="str">
        <f t="shared" si="94"/>
        <v>0,00</v>
      </c>
      <c r="AN100" s="13" t="str">
        <f t="shared" si="95"/>
        <v>0,00</v>
      </c>
      <c r="AO100" s="13" t="str">
        <f t="shared" si="96"/>
        <v>0,00</v>
      </c>
      <c r="AP100" s="13" t="str">
        <f t="shared" si="97"/>
        <v>360,00</v>
      </c>
      <c r="AQ100" s="13" t="str">
        <f t="shared" si="98"/>
        <v>0,00</v>
      </c>
      <c r="AR100" s="13" t="str">
        <f t="shared" si="99"/>
        <v>0,00</v>
      </c>
    </row>
    <row r="101" spans="1:44" ht="12" customHeight="1">
      <c r="A101" s="6">
        <v>100</v>
      </c>
      <c r="B101" s="6">
        <v>13</v>
      </c>
      <c r="C101" s="7" t="s">
        <v>425</v>
      </c>
      <c r="D101" s="7" t="s">
        <v>443</v>
      </c>
      <c r="E101" s="7" t="str">
        <f t="shared" si="82"/>
        <v>1251/PNS total</v>
      </c>
      <c r="F101" s="14" t="s">
        <v>17</v>
      </c>
      <c r="G101" s="14" t="s">
        <v>18</v>
      </c>
      <c r="H101" s="14" t="s">
        <v>450</v>
      </c>
      <c r="I101" s="13">
        <v>3069.52</v>
      </c>
      <c r="J101" s="13">
        <v>2584.75</v>
      </c>
      <c r="K101" s="13">
        <v>472.62</v>
      </c>
      <c r="L101" s="13">
        <v>417.59000000000003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360</v>
      </c>
      <c r="X101" s="13"/>
      <c r="Y101" s="13"/>
      <c r="AB101" s="13" t="str">
        <f t="shared" si="83"/>
        <v>3.069,52</v>
      </c>
      <c r="AC101" s="13" t="str">
        <f t="shared" si="84"/>
        <v>2.584,75</v>
      </c>
      <c r="AD101" s="13" t="str">
        <f t="shared" si="85"/>
        <v>472,62</v>
      </c>
      <c r="AE101" s="13" t="str">
        <f t="shared" si="86"/>
        <v>417,59</v>
      </c>
      <c r="AF101" s="13" t="str">
        <f t="shared" si="87"/>
        <v>0,00</v>
      </c>
      <c r="AG101" s="13" t="str">
        <f t="shared" si="88"/>
        <v>0,00</v>
      </c>
      <c r="AH101" s="13" t="str">
        <f t="shared" si="89"/>
        <v>0,00</v>
      </c>
      <c r="AI101" s="13" t="str">
        <f t="shared" si="90"/>
        <v>0,00</v>
      </c>
      <c r="AJ101" s="13" t="str">
        <f t="shared" si="91"/>
        <v>0,00</v>
      </c>
      <c r="AK101" s="13" t="str">
        <f t="shared" si="92"/>
        <v>0,00</v>
      </c>
      <c r="AL101" s="13" t="str">
        <f t="shared" si="93"/>
        <v>0,00</v>
      </c>
      <c r="AM101" s="13" t="str">
        <f t="shared" si="94"/>
        <v>0,00</v>
      </c>
      <c r="AN101" s="13" t="str">
        <f t="shared" si="95"/>
        <v>0,00</v>
      </c>
      <c r="AO101" s="13" t="str">
        <f t="shared" si="96"/>
        <v>0,00</v>
      </c>
      <c r="AP101" s="13" t="str">
        <f t="shared" si="97"/>
        <v>360,00</v>
      </c>
      <c r="AQ101" s="13" t="str">
        <f t="shared" si="98"/>
        <v>0,00</v>
      </c>
      <c r="AR101" s="13" t="str">
        <f t="shared" si="99"/>
        <v>0,00</v>
      </c>
    </row>
    <row r="102" spans="1:44" ht="12" customHeight="1">
      <c r="A102" s="6">
        <v>101</v>
      </c>
      <c r="B102" s="6">
        <v>13</v>
      </c>
      <c r="C102" s="7" t="s">
        <v>426</v>
      </c>
      <c r="D102" s="7" t="s">
        <v>443</v>
      </c>
      <c r="E102" s="7" t="str">
        <f t="shared" si="82"/>
        <v>1259/PNS total</v>
      </c>
      <c r="F102" s="14" t="s">
        <v>19</v>
      </c>
      <c r="G102" s="14" t="s">
        <v>20</v>
      </c>
      <c r="H102" s="14" t="s">
        <v>284</v>
      </c>
      <c r="I102" s="13">
        <v>526.39</v>
      </c>
      <c r="J102" s="13">
        <v>554.58</v>
      </c>
      <c r="K102" s="13">
        <v>788.39</v>
      </c>
      <c r="L102" s="13">
        <v>211.1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240</v>
      </c>
      <c r="X102" s="13"/>
      <c r="Y102" s="13"/>
      <c r="AB102" s="13" t="str">
        <f aca="true" t="shared" si="100" ref="AB102:AB116">FIXED(I102,2)</f>
        <v>526,39</v>
      </c>
      <c r="AC102" s="13" t="str">
        <f aca="true" t="shared" si="101" ref="AC102:AC116">FIXED(J102,2)</f>
        <v>554,58</v>
      </c>
      <c r="AD102" s="13" t="str">
        <f aca="true" t="shared" si="102" ref="AD102:AD116">FIXED(K102,2)</f>
        <v>788,39</v>
      </c>
      <c r="AE102" s="13" t="str">
        <f aca="true" t="shared" si="103" ref="AE102:AE116">FIXED(L102,2)</f>
        <v>211,10</v>
      </c>
      <c r="AF102" s="13" t="str">
        <f aca="true" t="shared" si="104" ref="AF102:AF116">FIXED(M102,2)</f>
        <v>0,00</v>
      </c>
      <c r="AG102" s="13" t="str">
        <f aca="true" t="shared" si="105" ref="AG102:AG116">FIXED(N102,2)</f>
        <v>0,00</v>
      </c>
      <c r="AH102" s="13" t="str">
        <f aca="true" t="shared" si="106" ref="AH102:AH116">FIXED(O102,2)</f>
        <v>0,00</v>
      </c>
      <c r="AI102" s="13" t="str">
        <f t="shared" si="90"/>
        <v>0,00</v>
      </c>
      <c r="AJ102" s="13" t="str">
        <f t="shared" si="91"/>
        <v>0,00</v>
      </c>
      <c r="AK102" s="13" t="str">
        <f t="shared" si="92"/>
        <v>0,00</v>
      </c>
      <c r="AL102" s="13" t="str">
        <f t="shared" si="93"/>
        <v>0,00</v>
      </c>
      <c r="AM102" s="13" t="str">
        <f t="shared" si="94"/>
        <v>0,00</v>
      </c>
      <c r="AN102" s="13" t="str">
        <f t="shared" si="95"/>
        <v>0,00</v>
      </c>
      <c r="AO102" s="13" t="str">
        <f t="shared" si="96"/>
        <v>0,00</v>
      </c>
      <c r="AP102" s="13" t="str">
        <f t="shared" si="97"/>
        <v>240,00</v>
      </c>
      <c r="AQ102" s="13" t="str">
        <f t="shared" si="98"/>
        <v>0,00</v>
      </c>
      <c r="AR102" s="13" t="str">
        <f t="shared" si="99"/>
        <v>0,00</v>
      </c>
    </row>
    <row r="103" spans="1:44" ht="12" customHeight="1">
      <c r="A103" s="6">
        <v>102</v>
      </c>
      <c r="B103" s="6">
        <v>13</v>
      </c>
      <c r="C103" s="7" t="s">
        <v>427</v>
      </c>
      <c r="D103" s="7" t="s">
        <v>443</v>
      </c>
      <c r="E103" s="7" t="str">
        <f t="shared" si="82"/>
        <v>1261/PNS total</v>
      </c>
      <c r="F103" s="14" t="s">
        <v>300</v>
      </c>
      <c r="G103" s="14" t="s">
        <v>301</v>
      </c>
      <c r="H103" s="14" t="s">
        <v>302</v>
      </c>
      <c r="I103" s="13">
        <v>5372.3</v>
      </c>
      <c r="J103" s="13">
        <v>3482.85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240</v>
      </c>
      <c r="X103" s="13"/>
      <c r="Y103" s="13"/>
      <c r="AB103" s="13" t="str">
        <f t="shared" si="100"/>
        <v>5.372,30</v>
      </c>
      <c r="AC103" s="13" t="str">
        <f t="shared" si="101"/>
        <v>3.482,85</v>
      </c>
      <c r="AD103" s="13" t="str">
        <f t="shared" si="102"/>
        <v>0,00</v>
      </c>
      <c r="AE103" s="13" t="str">
        <f t="shared" si="103"/>
        <v>0,00</v>
      </c>
      <c r="AF103" s="13" t="str">
        <f t="shared" si="104"/>
        <v>0,00</v>
      </c>
      <c r="AG103" s="13" t="str">
        <f t="shared" si="105"/>
        <v>0,00</v>
      </c>
      <c r="AH103" s="13" t="str">
        <f t="shared" si="106"/>
        <v>0,00</v>
      </c>
      <c r="AI103" s="13" t="str">
        <f t="shared" si="90"/>
        <v>0,00</v>
      </c>
      <c r="AJ103" s="13" t="str">
        <f t="shared" si="91"/>
        <v>0,00</v>
      </c>
      <c r="AK103" s="13" t="str">
        <f t="shared" si="92"/>
        <v>0,00</v>
      </c>
      <c r="AL103" s="13" t="str">
        <f t="shared" si="93"/>
        <v>0,00</v>
      </c>
      <c r="AM103" s="13" t="str">
        <f t="shared" si="94"/>
        <v>0,00</v>
      </c>
      <c r="AN103" s="13" t="str">
        <f t="shared" si="95"/>
        <v>0,00</v>
      </c>
      <c r="AO103" s="13" t="str">
        <f t="shared" si="96"/>
        <v>0,00</v>
      </c>
      <c r="AP103" s="13" t="str">
        <f t="shared" si="97"/>
        <v>240,00</v>
      </c>
      <c r="AQ103" s="13" t="str">
        <f t="shared" si="98"/>
        <v>0,00</v>
      </c>
      <c r="AR103" s="13" t="str">
        <f t="shared" si="99"/>
        <v>0,00</v>
      </c>
    </row>
    <row r="104" spans="1:44" ht="12" customHeight="1">
      <c r="A104" s="6">
        <v>103</v>
      </c>
      <c r="B104" s="6">
        <v>13</v>
      </c>
      <c r="C104" s="7" t="s">
        <v>428</v>
      </c>
      <c r="D104" s="7" t="s">
        <v>443</v>
      </c>
      <c r="E104" s="7" t="str">
        <f t="shared" si="82"/>
        <v>1267/PNS total</v>
      </c>
      <c r="F104" s="14" t="s">
        <v>21</v>
      </c>
      <c r="G104" s="14" t="s">
        <v>22</v>
      </c>
      <c r="H104" s="14" t="s">
        <v>25</v>
      </c>
      <c r="I104" s="13">
        <v>6650.91</v>
      </c>
      <c r="J104" s="13">
        <v>1567.72</v>
      </c>
      <c r="K104" s="13">
        <v>736.78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480</v>
      </c>
      <c r="X104" s="13"/>
      <c r="Y104" s="13"/>
      <c r="AB104" s="13" t="str">
        <f t="shared" si="100"/>
        <v>6.650,91</v>
      </c>
      <c r="AC104" s="13" t="str">
        <f t="shared" si="101"/>
        <v>1.567,72</v>
      </c>
      <c r="AD104" s="13" t="str">
        <f t="shared" si="102"/>
        <v>736,78</v>
      </c>
      <c r="AE104" s="13" t="str">
        <f t="shared" si="103"/>
        <v>0,00</v>
      </c>
      <c r="AF104" s="13" t="str">
        <f t="shared" si="104"/>
        <v>0,00</v>
      </c>
      <c r="AG104" s="13" t="str">
        <f t="shared" si="105"/>
        <v>0,00</v>
      </c>
      <c r="AH104" s="13" t="str">
        <f t="shared" si="106"/>
        <v>0,00</v>
      </c>
      <c r="AI104" s="13" t="str">
        <f t="shared" si="90"/>
        <v>0,00</v>
      </c>
      <c r="AJ104" s="13" t="str">
        <f t="shared" si="91"/>
        <v>0,00</v>
      </c>
      <c r="AK104" s="13" t="str">
        <f t="shared" si="92"/>
        <v>0,00</v>
      </c>
      <c r="AL104" s="13" t="str">
        <f t="shared" si="93"/>
        <v>0,00</v>
      </c>
      <c r="AM104" s="13" t="str">
        <f t="shared" si="94"/>
        <v>0,00</v>
      </c>
      <c r="AN104" s="13" t="str">
        <f t="shared" si="95"/>
        <v>0,00</v>
      </c>
      <c r="AO104" s="13" t="str">
        <f t="shared" si="96"/>
        <v>0,00</v>
      </c>
      <c r="AP104" s="13" t="str">
        <f t="shared" si="97"/>
        <v>480,00</v>
      </c>
      <c r="AQ104" s="13" t="str">
        <f t="shared" si="98"/>
        <v>0,00</v>
      </c>
      <c r="AR104" s="13" t="str">
        <f t="shared" si="99"/>
        <v>0,00</v>
      </c>
    </row>
    <row r="105" spans="1:44" ht="12" customHeight="1">
      <c r="A105" s="6">
        <v>104</v>
      </c>
      <c r="B105" s="6">
        <v>13</v>
      </c>
      <c r="C105" s="7" t="s">
        <v>429</v>
      </c>
      <c r="D105" s="7" t="s">
        <v>443</v>
      </c>
      <c r="E105" s="7" t="str">
        <f t="shared" si="82"/>
        <v>1271/PNS total</v>
      </c>
      <c r="F105" s="14" t="s">
        <v>303</v>
      </c>
      <c r="G105" s="14" t="s">
        <v>304</v>
      </c>
      <c r="H105" s="13" t="s">
        <v>305</v>
      </c>
      <c r="I105" s="13">
        <v>1706.75</v>
      </c>
      <c r="J105" s="13">
        <v>790.75</v>
      </c>
      <c r="K105" s="13">
        <v>2275.98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480</v>
      </c>
      <c r="X105" s="13"/>
      <c r="Y105" s="13"/>
      <c r="AB105" s="13" t="str">
        <f t="shared" si="100"/>
        <v>1.706,75</v>
      </c>
      <c r="AC105" s="13" t="str">
        <f t="shared" si="101"/>
        <v>790,75</v>
      </c>
      <c r="AD105" s="13" t="str">
        <f t="shared" si="102"/>
        <v>2.275,98</v>
      </c>
      <c r="AE105" s="13" t="str">
        <f t="shared" si="103"/>
        <v>0,00</v>
      </c>
      <c r="AF105" s="13" t="str">
        <f t="shared" si="104"/>
        <v>0,00</v>
      </c>
      <c r="AG105" s="13" t="str">
        <f t="shared" si="105"/>
        <v>0,00</v>
      </c>
      <c r="AH105" s="13" t="str">
        <f t="shared" si="106"/>
        <v>0,00</v>
      </c>
      <c r="AI105" s="13" t="str">
        <f t="shared" si="90"/>
        <v>0,00</v>
      </c>
      <c r="AJ105" s="13" t="str">
        <f t="shared" si="91"/>
        <v>0,00</v>
      </c>
      <c r="AK105" s="13" t="str">
        <f t="shared" si="92"/>
        <v>0,00</v>
      </c>
      <c r="AL105" s="13" t="str">
        <f t="shared" si="93"/>
        <v>0,00</v>
      </c>
      <c r="AM105" s="13" t="str">
        <f t="shared" si="94"/>
        <v>0,00</v>
      </c>
      <c r="AN105" s="13" t="str">
        <f t="shared" si="95"/>
        <v>0,00</v>
      </c>
      <c r="AO105" s="13" t="str">
        <f t="shared" si="96"/>
        <v>0,00</v>
      </c>
      <c r="AP105" s="13" t="str">
        <f t="shared" si="97"/>
        <v>480,00</v>
      </c>
      <c r="AQ105" s="13" t="str">
        <f t="shared" si="98"/>
        <v>0,00</v>
      </c>
      <c r="AR105" s="13" t="str">
        <f t="shared" si="99"/>
        <v>0,00</v>
      </c>
    </row>
    <row r="106" spans="1:44" ht="12" customHeight="1">
      <c r="A106" s="6">
        <v>105</v>
      </c>
      <c r="B106" s="6">
        <v>13</v>
      </c>
      <c r="C106" s="7" t="s">
        <v>430</v>
      </c>
      <c r="D106" s="7" t="s">
        <v>443</v>
      </c>
      <c r="E106" s="7" t="str">
        <f t="shared" si="82"/>
        <v>1272/PNS total</v>
      </c>
      <c r="F106" s="14" t="s">
        <v>306</v>
      </c>
      <c r="G106" s="14" t="s">
        <v>307</v>
      </c>
      <c r="H106" s="13" t="s">
        <v>308</v>
      </c>
      <c r="I106" s="13">
        <v>209.31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/>
      <c r="Y106" s="13"/>
      <c r="AB106" s="13" t="str">
        <f t="shared" si="100"/>
        <v>209,31</v>
      </c>
      <c r="AC106" s="13" t="str">
        <f t="shared" si="101"/>
        <v>0,00</v>
      </c>
      <c r="AD106" s="13" t="str">
        <f t="shared" si="102"/>
        <v>0,00</v>
      </c>
      <c r="AE106" s="13" t="str">
        <f t="shared" si="103"/>
        <v>0,00</v>
      </c>
      <c r="AF106" s="13" t="str">
        <f t="shared" si="104"/>
        <v>0,00</v>
      </c>
      <c r="AG106" s="13" t="str">
        <f t="shared" si="105"/>
        <v>0,00</v>
      </c>
      <c r="AH106" s="13" t="str">
        <f t="shared" si="106"/>
        <v>0,00</v>
      </c>
      <c r="AI106" s="13" t="str">
        <f t="shared" si="90"/>
        <v>0,00</v>
      </c>
      <c r="AJ106" s="13" t="str">
        <f t="shared" si="91"/>
        <v>0,00</v>
      </c>
      <c r="AK106" s="13" t="str">
        <f t="shared" si="92"/>
        <v>0,00</v>
      </c>
      <c r="AL106" s="13" t="str">
        <f t="shared" si="93"/>
        <v>0,00</v>
      </c>
      <c r="AM106" s="13" t="str">
        <f t="shared" si="94"/>
        <v>0,00</v>
      </c>
      <c r="AN106" s="13" t="str">
        <f t="shared" si="95"/>
        <v>0,00</v>
      </c>
      <c r="AO106" s="13" t="str">
        <f t="shared" si="96"/>
        <v>0,00</v>
      </c>
      <c r="AP106" s="13" t="str">
        <f t="shared" si="97"/>
        <v>0,00</v>
      </c>
      <c r="AQ106" s="13" t="str">
        <f t="shared" si="98"/>
        <v>0,00</v>
      </c>
      <c r="AR106" s="13" t="str">
        <f t="shared" si="99"/>
        <v>0,00</v>
      </c>
    </row>
    <row r="107" spans="1:44" ht="12" customHeight="1">
      <c r="A107" s="6">
        <v>106</v>
      </c>
      <c r="B107" s="6">
        <v>13</v>
      </c>
      <c r="C107" s="7" t="s">
        <v>431</v>
      </c>
      <c r="D107" s="7" t="s">
        <v>443</v>
      </c>
      <c r="E107" s="7" t="str">
        <f t="shared" si="82"/>
        <v>1275/PNS total</v>
      </c>
      <c r="F107" s="14" t="s">
        <v>12</v>
      </c>
      <c r="G107" s="14" t="s">
        <v>13</v>
      </c>
      <c r="H107" s="32" t="s">
        <v>442</v>
      </c>
      <c r="I107" s="13">
        <v>8285.57</v>
      </c>
      <c r="J107" s="13">
        <v>7274.79</v>
      </c>
      <c r="K107" s="13">
        <v>3573.7999999999997</v>
      </c>
      <c r="L107" s="13">
        <v>300760.46</v>
      </c>
      <c r="M107" s="13">
        <v>0</v>
      </c>
      <c r="N107" s="13">
        <v>1764.92</v>
      </c>
      <c r="O107" s="13">
        <v>0</v>
      </c>
      <c r="P107" s="13">
        <v>0</v>
      </c>
      <c r="Q107" s="13">
        <v>0</v>
      </c>
      <c r="R107" s="13">
        <v>81596.76</v>
      </c>
      <c r="S107" s="13">
        <v>0</v>
      </c>
      <c r="T107" s="13">
        <v>0</v>
      </c>
      <c r="U107" s="13">
        <v>0</v>
      </c>
      <c r="V107" s="13">
        <v>0</v>
      </c>
      <c r="W107" s="13">
        <v>1860</v>
      </c>
      <c r="X107" s="13"/>
      <c r="Y107" s="13"/>
      <c r="AB107" s="13" t="str">
        <f t="shared" si="100"/>
        <v>8.285,57</v>
      </c>
      <c r="AC107" s="13" t="str">
        <f t="shared" si="101"/>
        <v>7.274,79</v>
      </c>
      <c r="AD107" s="13" t="str">
        <f t="shared" si="102"/>
        <v>3.573,80</v>
      </c>
      <c r="AE107" s="13" t="str">
        <f t="shared" si="103"/>
        <v>300.760,46</v>
      </c>
      <c r="AF107" s="13" t="str">
        <f t="shared" si="104"/>
        <v>0,00</v>
      </c>
      <c r="AG107" s="13" t="str">
        <f t="shared" si="105"/>
        <v>1.764,92</v>
      </c>
      <c r="AH107" s="13" t="str">
        <f t="shared" si="106"/>
        <v>0,00</v>
      </c>
      <c r="AI107" s="13" t="str">
        <f t="shared" si="90"/>
        <v>0,00</v>
      </c>
      <c r="AJ107" s="13" t="str">
        <f t="shared" si="91"/>
        <v>0,00</v>
      </c>
      <c r="AK107" s="13" t="str">
        <f t="shared" si="92"/>
        <v>81.596,76</v>
      </c>
      <c r="AL107" s="13" t="str">
        <f t="shared" si="93"/>
        <v>0,00</v>
      </c>
      <c r="AM107" s="13" t="str">
        <f t="shared" si="94"/>
        <v>0,00</v>
      </c>
      <c r="AN107" s="13" t="str">
        <f t="shared" si="95"/>
        <v>0,00</v>
      </c>
      <c r="AO107" s="13" t="str">
        <f t="shared" si="96"/>
        <v>0,00</v>
      </c>
      <c r="AP107" s="13" t="str">
        <f t="shared" si="97"/>
        <v>1.860,00</v>
      </c>
      <c r="AQ107" s="13" t="str">
        <f t="shared" si="98"/>
        <v>0,00</v>
      </c>
      <c r="AR107" s="13" t="str">
        <f t="shared" si="99"/>
        <v>0,00</v>
      </c>
    </row>
    <row r="108" spans="1:44" ht="12" customHeight="1">
      <c r="A108" s="6">
        <v>107</v>
      </c>
      <c r="B108" s="6">
        <v>13</v>
      </c>
      <c r="C108" s="7" t="s">
        <v>432</v>
      </c>
      <c r="D108" s="7" t="s">
        <v>443</v>
      </c>
      <c r="E108" s="7" t="str">
        <f t="shared" si="82"/>
        <v>1279/PNS total</v>
      </c>
      <c r="F108" s="14" t="s">
        <v>309</v>
      </c>
      <c r="G108" s="14" t="s">
        <v>310</v>
      </c>
      <c r="H108" s="13" t="s">
        <v>311</v>
      </c>
      <c r="I108" s="13">
        <v>687.21</v>
      </c>
      <c r="J108" s="13">
        <v>367.35</v>
      </c>
      <c r="K108" s="13">
        <v>0</v>
      </c>
      <c r="L108" s="13">
        <v>0</v>
      </c>
      <c r="M108" s="13">
        <v>0</v>
      </c>
      <c r="N108" s="13">
        <v>1184.81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120</v>
      </c>
      <c r="X108" s="13"/>
      <c r="Y108" s="13"/>
      <c r="AB108" s="13" t="str">
        <f t="shared" si="100"/>
        <v>687,21</v>
      </c>
      <c r="AC108" s="13" t="str">
        <f t="shared" si="101"/>
        <v>367,35</v>
      </c>
      <c r="AD108" s="13" t="str">
        <f t="shared" si="102"/>
        <v>0,00</v>
      </c>
      <c r="AE108" s="13" t="str">
        <f t="shared" si="103"/>
        <v>0,00</v>
      </c>
      <c r="AF108" s="13" t="str">
        <f t="shared" si="104"/>
        <v>0,00</v>
      </c>
      <c r="AG108" s="13" t="str">
        <f t="shared" si="105"/>
        <v>1.184,81</v>
      </c>
      <c r="AH108" s="13" t="str">
        <f t="shared" si="106"/>
        <v>0,00</v>
      </c>
      <c r="AI108" s="13" t="str">
        <f t="shared" si="90"/>
        <v>0,00</v>
      </c>
      <c r="AJ108" s="13" t="str">
        <f t="shared" si="91"/>
        <v>0,00</v>
      </c>
      <c r="AK108" s="13" t="str">
        <f t="shared" si="92"/>
        <v>0,00</v>
      </c>
      <c r="AL108" s="13" t="str">
        <f t="shared" si="93"/>
        <v>0,00</v>
      </c>
      <c r="AM108" s="13" t="str">
        <f t="shared" si="94"/>
        <v>0,00</v>
      </c>
      <c r="AN108" s="13" t="str">
        <f t="shared" si="95"/>
        <v>0,00</v>
      </c>
      <c r="AO108" s="13" t="str">
        <f t="shared" si="96"/>
        <v>0,00</v>
      </c>
      <c r="AP108" s="13" t="str">
        <f t="shared" si="97"/>
        <v>120,00</v>
      </c>
      <c r="AQ108" s="13" t="str">
        <f t="shared" si="98"/>
        <v>0,00</v>
      </c>
      <c r="AR108" s="13" t="str">
        <f t="shared" si="99"/>
        <v>0,00</v>
      </c>
    </row>
    <row r="109" spans="1:44" ht="12" customHeight="1">
      <c r="A109" s="6">
        <v>108</v>
      </c>
      <c r="B109" s="6">
        <v>12</v>
      </c>
      <c r="C109" s="7" t="s">
        <v>433</v>
      </c>
      <c r="D109" s="7" t="s">
        <v>443</v>
      </c>
      <c r="E109" s="7" t="str">
        <f t="shared" si="82"/>
        <v>1280/PNS total</v>
      </c>
      <c r="F109" s="14" t="s">
        <v>312</v>
      </c>
      <c r="G109" s="14" t="s">
        <v>313</v>
      </c>
      <c r="H109" s="34" t="s">
        <v>447</v>
      </c>
      <c r="I109" s="13">
        <v>78.17</v>
      </c>
      <c r="J109" s="13">
        <v>2651.41</v>
      </c>
      <c r="K109" s="13">
        <v>0</v>
      </c>
      <c r="L109" s="13">
        <v>13218.83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240</v>
      </c>
      <c r="X109" s="13"/>
      <c r="Y109" s="13"/>
      <c r="AB109" s="13" t="str">
        <f t="shared" si="100"/>
        <v>78,17</v>
      </c>
      <c r="AC109" s="13" t="str">
        <f t="shared" si="101"/>
        <v>2.651,41</v>
      </c>
      <c r="AD109" s="13" t="str">
        <f t="shared" si="102"/>
        <v>0,00</v>
      </c>
      <c r="AE109" s="13" t="str">
        <f t="shared" si="103"/>
        <v>13.218,83</v>
      </c>
      <c r="AF109" s="13" t="str">
        <f t="shared" si="104"/>
        <v>0,00</v>
      </c>
      <c r="AG109" s="13" t="str">
        <f t="shared" si="105"/>
        <v>0,00</v>
      </c>
      <c r="AH109" s="13" t="str">
        <f t="shared" si="106"/>
        <v>0,00</v>
      </c>
      <c r="AI109" s="13" t="str">
        <f t="shared" si="90"/>
        <v>0,00</v>
      </c>
      <c r="AJ109" s="13" t="str">
        <f t="shared" si="91"/>
        <v>0,00</v>
      </c>
      <c r="AK109" s="13" t="str">
        <f t="shared" si="92"/>
        <v>0,00</v>
      </c>
      <c r="AL109" s="13" t="str">
        <f t="shared" si="93"/>
        <v>0,00</v>
      </c>
      <c r="AM109" s="13" t="str">
        <f t="shared" si="94"/>
        <v>0,00</v>
      </c>
      <c r="AN109" s="13" t="str">
        <f t="shared" si="95"/>
        <v>0,00</v>
      </c>
      <c r="AO109" s="13" t="str">
        <f t="shared" si="96"/>
        <v>0,00</v>
      </c>
      <c r="AP109" s="13" t="str">
        <f t="shared" si="97"/>
        <v>240,00</v>
      </c>
      <c r="AQ109" s="13" t="str">
        <f t="shared" si="98"/>
        <v>0,00</v>
      </c>
      <c r="AR109" s="13" t="str">
        <f t="shared" si="99"/>
        <v>0,00</v>
      </c>
    </row>
    <row r="110" spans="1:44" ht="12" customHeight="1">
      <c r="A110" s="6">
        <v>109</v>
      </c>
      <c r="B110" s="6">
        <v>13</v>
      </c>
      <c r="C110" s="7" t="s">
        <v>434</v>
      </c>
      <c r="D110" s="7" t="s">
        <v>443</v>
      </c>
      <c r="E110" s="7" t="str">
        <f t="shared" si="82"/>
        <v>1282/PNS total</v>
      </c>
      <c r="F110" s="14" t="s">
        <v>14</v>
      </c>
      <c r="G110" s="14" t="s">
        <v>15</v>
      </c>
      <c r="H110" s="14" t="s">
        <v>16</v>
      </c>
      <c r="I110" s="13">
        <v>45675.090000000004</v>
      </c>
      <c r="J110" s="13">
        <v>36712.74</v>
      </c>
      <c r="K110" s="13">
        <v>5879.28</v>
      </c>
      <c r="L110" s="13">
        <v>39371.74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4080</v>
      </c>
      <c r="X110" s="13"/>
      <c r="Y110" s="13"/>
      <c r="AB110" s="13" t="str">
        <f t="shared" si="100"/>
        <v>45.675,09</v>
      </c>
      <c r="AC110" s="13" t="str">
        <f t="shared" si="101"/>
        <v>36.712,74</v>
      </c>
      <c r="AD110" s="13" t="str">
        <f t="shared" si="102"/>
        <v>5.879,28</v>
      </c>
      <c r="AE110" s="13" t="str">
        <f t="shared" si="103"/>
        <v>39.371,74</v>
      </c>
      <c r="AF110" s="13" t="str">
        <f t="shared" si="104"/>
        <v>0,00</v>
      </c>
      <c r="AG110" s="13" t="str">
        <f t="shared" si="105"/>
        <v>0,00</v>
      </c>
      <c r="AH110" s="13" t="str">
        <f t="shared" si="106"/>
        <v>0,00</v>
      </c>
      <c r="AI110" s="13" t="str">
        <f t="shared" si="90"/>
        <v>0,00</v>
      </c>
      <c r="AJ110" s="13" t="str">
        <f t="shared" si="91"/>
        <v>0,00</v>
      </c>
      <c r="AK110" s="13" t="str">
        <f t="shared" si="92"/>
        <v>0,00</v>
      </c>
      <c r="AL110" s="13" t="str">
        <f t="shared" si="93"/>
        <v>0,00</v>
      </c>
      <c r="AM110" s="13" t="str">
        <f t="shared" si="94"/>
        <v>0,00</v>
      </c>
      <c r="AN110" s="13" t="str">
        <f t="shared" si="95"/>
        <v>0,00</v>
      </c>
      <c r="AO110" s="13" t="str">
        <f t="shared" si="96"/>
        <v>0,00</v>
      </c>
      <c r="AP110" s="13" t="str">
        <f t="shared" si="97"/>
        <v>4.080,00</v>
      </c>
      <c r="AQ110" s="13" t="str">
        <f t="shared" si="98"/>
        <v>0,00</v>
      </c>
      <c r="AR110" s="13" t="str">
        <f t="shared" si="99"/>
        <v>0,00</v>
      </c>
    </row>
    <row r="111" spans="1:44" ht="12" customHeight="1">
      <c r="A111" s="6">
        <v>110</v>
      </c>
      <c r="B111" s="6">
        <v>13</v>
      </c>
      <c r="C111" s="7" t="s">
        <v>435</v>
      </c>
      <c r="D111" s="7" t="s">
        <v>443</v>
      </c>
      <c r="E111" s="7" t="str">
        <f t="shared" si="82"/>
        <v>1285/PNS total</v>
      </c>
      <c r="F111" s="13" t="s">
        <v>314</v>
      </c>
      <c r="G111" s="13" t="s">
        <v>315</v>
      </c>
      <c r="H111" s="13" t="s">
        <v>316</v>
      </c>
      <c r="I111" s="13">
        <v>100602.86</v>
      </c>
      <c r="J111" s="13">
        <v>112106.59</v>
      </c>
      <c r="K111" s="13">
        <v>19835.39</v>
      </c>
      <c r="L111" s="13">
        <v>141.9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13860</v>
      </c>
      <c r="X111" s="13"/>
      <c r="Y111" s="13"/>
      <c r="AB111" s="13" t="str">
        <f t="shared" si="100"/>
        <v>100.602,86</v>
      </c>
      <c r="AC111" s="13" t="str">
        <f t="shared" si="101"/>
        <v>112.106,59</v>
      </c>
      <c r="AD111" s="13" t="str">
        <f t="shared" si="102"/>
        <v>19.835,39</v>
      </c>
      <c r="AE111" s="13" t="str">
        <f t="shared" si="103"/>
        <v>141,90</v>
      </c>
      <c r="AF111" s="13" t="str">
        <f t="shared" si="104"/>
        <v>0,00</v>
      </c>
      <c r="AG111" s="13" t="str">
        <f t="shared" si="105"/>
        <v>0,00</v>
      </c>
      <c r="AH111" s="13" t="str">
        <f t="shared" si="106"/>
        <v>0,00</v>
      </c>
      <c r="AI111" s="13" t="str">
        <f t="shared" si="90"/>
        <v>0,00</v>
      </c>
      <c r="AJ111" s="13" t="str">
        <f t="shared" si="91"/>
        <v>0,00</v>
      </c>
      <c r="AK111" s="13" t="str">
        <f t="shared" si="92"/>
        <v>0,00</v>
      </c>
      <c r="AL111" s="13" t="str">
        <f t="shared" si="93"/>
        <v>0,00</v>
      </c>
      <c r="AM111" s="13" t="str">
        <f t="shared" si="94"/>
        <v>0,00</v>
      </c>
      <c r="AN111" s="13" t="str">
        <f t="shared" si="95"/>
        <v>0,00</v>
      </c>
      <c r="AO111" s="13" t="str">
        <f t="shared" si="96"/>
        <v>0,00</v>
      </c>
      <c r="AP111" s="13" t="str">
        <f t="shared" si="97"/>
        <v>13.860,00</v>
      </c>
      <c r="AQ111" s="13" t="str">
        <f t="shared" si="98"/>
        <v>0,00</v>
      </c>
      <c r="AR111" s="13" t="str">
        <f t="shared" si="99"/>
        <v>0,00</v>
      </c>
    </row>
    <row r="112" spans="1:44" ht="12" customHeight="1">
      <c r="A112" s="6">
        <v>111</v>
      </c>
      <c r="B112" s="6">
        <v>12</v>
      </c>
      <c r="C112" s="7" t="s">
        <v>436</v>
      </c>
      <c r="D112" s="7" t="s">
        <v>443</v>
      </c>
      <c r="E112" s="7" t="str">
        <f t="shared" si="82"/>
        <v>1287/PNS total</v>
      </c>
      <c r="F112" s="14" t="s">
        <v>317</v>
      </c>
      <c r="G112" s="14" t="s">
        <v>318</v>
      </c>
      <c r="H112" s="14" t="s">
        <v>319</v>
      </c>
      <c r="I112" s="13">
        <v>62.33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/>
      <c r="Y112" s="13"/>
      <c r="AB112" s="13" t="str">
        <f t="shared" si="100"/>
        <v>62,33</v>
      </c>
      <c r="AC112" s="13" t="str">
        <f t="shared" si="101"/>
        <v>0,00</v>
      </c>
      <c r="AD112" s="13" t="str">
        <f t="shared" si="102"/>
        <v>0,00</v>
      </c>
      <c r="AE112" s="13" t="str">
        <f t="shared" si="103"/>
        <v>0,00</v>
      </c>
      <c r="AF112" s="13" t="str">
        <f t="shared" si="104"/>
        <v>0,00</v>
      </c>
      <c r="AG112" s="13" t="str">
        <f t="shared" si="105"/>
        <v>0,00</v>
      </c>
      <c r="AH112" s="13" t="str">
        <f t="shared" si="106"/>
        <v>0,00</v>
      </c>
      <c r="AI112" s="13" t="str">
        <f t="shared" si="90"/>
        <v>0,00</v>
      </c>
      <c r="AJ112" s="13" t="str">
        <f t="shared" si="91"/>
        <v>0,00</v>
      </c>
      <c r="AK112" s="13" t="str">
        <f t="shared" si="92"/>
        <v>0,00</v>
      </c>
      <c r="AL112" s="13" t="str">
        <f t="shared" si="93"/>
        <v>0,00</v>
      </c>
      <c r="AM112" s="13" t="str">
        <f t="shared" si="94"/>
        <v>0,00</v>
      </c>
      <c r="AN112" s="13" t="str">
        <f t="shared" si="95"/>
        <v>0,00</v>
      </c>
      <c r="AO112" s="13" t="str">
        <f t="shared" si="96"/>
        <v>0,00</v>
      </c>
      <c r="AP112" s="13" t="str">
        <f t="shared" si="97"/>
        <v>0,00</v>
      </c>
      <c r="AQ112" s="13" t="str">
        <f t="shared" si="98"/>
        <v>0,00</v>
      </c>
      <c r="AR112" s="13" t="str">
        <f t="shared" si="99"/>
        <v>0,00</v>
      </c>
    </row>
    <row r="113" spans="1:44" ht="12" customHeight="1">
      <c r="A113" s="6">
        <v>112</v>
      </c>
      <c r="B113" s="6">
        <v>8</v>
      </c>
      <c r="C113" s="7" t="s">
        <v>437</v>
      </c>
      <c r="D113" s="7" t="s">
        <v>443</v>
      </c>
      <c r="E113" s="7" t="str">
        <f t="shared" si="82"/>
        <v>1289/PNS total</v>
      </c>
      <c r="F113" s="25" t="s">
        <v>320</v>
      </c>
      <c r="G113" s="14" t="s">
        <v>321</v>
      </c>
      <c r="H113" s="14" t="s">
        <v>322</v>
      </c>
      <c r="I113" s="13">
        <v>182.45</v>
      </c>
      <c r="J113" s="13">
        <v>0</v>
      </c>
      <c r="K113" s="13">
        <v>1150.82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240</v>
      </c>
      <c r="X113" s="13"/>
      <c r="Y113" s="13"/>
      <c r="AB113" s="13" t="str">
        <f t="shared" si="100"/>
        <v>182,45</v>
      </c>
      <c r="AC113" s="13" t="str">
        <f t="shared" si="101"/>
        <v>0,00</v>
      </c>
      <c r="AD113" s="13" t="str">
        <f t="shared" si="102"/>
        <v>1.150,82</v>
      </c>
      <c r="AE113" s="13" t="str">
        <f t="shared" si="103"/>
        <v>0,00</v>
      </c>
      <c r="AF113" s="13" t="str">
        <f t="shared" si="104"/>
        <v>0,00</v>
      </c>
      <c r="AG113" s="13" t="str">
        <f t="shared" si="105"/>
        <v>0,00</v>
      </c>
      <c r="AH113" s="13" t="str">
        <f t="shared" si="106"/>
        <v>0,00</v>
      </c>
      <c r="AI113" s="13" t="str">
        <f t="shared" si="90"/>
        <v>0,00</v>
      </c>
      <c r="AJ113" s="13" t="str">
        <f t="shared" si="91"/>
        <v>0,00</v>
      </c>
      <c r="AK113" s="13" t="str">
        <f t="shared" si="92"/>
        <v>0,00</v>
      </c>
      <c r="AL113" s="13" t="str">
        <f t="shared" si="93"/>
        <v>0,00</v>
      </c>
      <c r="AM113" s="13" t="str">
        <f t="shared" si="94"/>
        <v>0,00</v>
      </c>
      <c r="AN113" s="13" t="str">
        <f t="shared" si="95"/>
        <v>0,00</v>
      </c>
      <c r="AO113" s="13" t="str">
        <f t="shared" si="96"/>
        <v>0,00</v>
      </c>
      <c r="AP113" s="13" t="str">
        <f t="shared" si="97"/>
        <v>240,00</v>
      </c>
      <c r="AQ113" s="13" t="str">
        <f t="shared" si="98"/>
        <v>0,00</v>
      </c>
      <c r="AR113" s="13" t="str">
        <f t="shared" si="99"/>
        <v>0,00</v>
      </c>
    </row>
    <row r="114" spans="1:44" ht="12" customHeight="1">
      <c r="A114" s="6">
        <v>113</v>
      </c>
      <c r="B114" s="6">
        <v>13</v>
      </c>
      <c r="C114" s="7" t="s">
        <v>438</v>
      </c>
      <c r="D114" s="7" t="s">
        <v>443</v>
      </c>
      <c r="E114" s="7" t="str">
        <f>CONCATENATE(C114," ",D114)</f>
        <v>1290/PNS total</v>
      </c>
      <c r="F114" s="14" t="s">
        <v>323</v>
      </c>
      <c r="G114" s="14" t="s">
        <v>324</v>
      </c>
      <c r="H114" s="14" t="s">
        <v>325</v>
      </c>
      <c r="I114" s="13">
        <v>594.44</v>
      </c>
      <c r="J114" s="13">
        <v>161.36</v>
      </c>
      <c r="K114" s="13">
        <v>1201.37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240</v>
      </c>
      <c r="X114" s="13"/>
      <c r="Y114" s="13"/>
      <c r="AB114" s="13" t="str">
        <f t="shared" si="100"/>
        <v>594,44</v>
      </c>
      <c r="AC114" s="13" t="str">
        <f t="shared" si="101"/>
        <v>161,36</v>
      </c>
      <c r="AD114" s="13" t="str">
        <f t="shared" si="102"/>
        <v>1.201,37</v>
      </c>
      <c r="AE114" s="13" t="str">
        <f t="shared" si="103"/>
        <v>0,00</v>
      </c>
      <c r="AF114" s="13" t="str">
        <f t="shared" si="104"/>
        <v>0,00</v>
      </c>
      <c r="AG114" s="13" t="str">
        <f t="shared" si="105"/>
        <v>0,00</v>
      </c>
      <c r="AH114" s="13" t="str">
        <f t="shared" si="106"/>
        <v>0,00</v>
      </c>
      <c r="AI114" s="13" t="str">
        <f t="shared" si="90"/>
        <v>0,00</v>
      </c>
      <c r="AJ114" s="13" t="str">
        <f t="shared" si="91"/>
        <v>0,00</v>
      </c>
      <c r="AK114" s="13" t="str">
        <f t="shared" si="92"/>
        <v>0,00</v>
      </c>
      <c r="AL114" s="13" t="str">
        <f t="shared" si="93"/>
        <v>0,00</v>
      </c>
      <c r="AM114" s="13" t="str">
        <f t="shared" si="94"/>
        <v>0,00</v>
      </c>
      <c r="AN114" s="13" t="str">
        <f t="shared" si="95"/>
        <v>0,00</v>
      </c>
      <c r="AO114" s="13" t="str">
        <f t="shared" si="96"/>
        <v>0,00</v>
      </c>
      <c r="AP114" s="13" t="str">
        <f t="shared" si="97"/>
        <v>240,00</v>
      </c>
      <c r="AQ114" s="13" t="str">
        <f t="shared" si="98"/>
        <v>0,00</v>
      </c>
      <c r="AR114" s="13" t="str">
        <f t="shared" si="99"/>
        <v>0,00</v>
      </c>
    </row>
    <row r="115" spans="1:44" ht="12" customHeight="1">
      <c r="A115" s="6">
        <v>114</v>
      </c>
      <c r="B115" s="6">
        <v>13</v>
      </c>
      <c r="C115" s="7" t="s">
        <v>439</v>
      </c>
      <c r="D115" s="7" t="s">
        <v>443</v>
      </c>
      <c r="E115" s="7" t="str">
        <f>CONCATENATE(C115," ",D115)</f>
        <v>1291/PNS total</v>
      </c>
      <c r="F115" s="14" t="s">
        <v>0</v>
      </c>
      <c r="G115" s="14" t="s">
        <v>1</v>
      </c>
      <c r="H115" s="14" t="s">
        <v>2</v>
      </c>
      <c r="I115" s="13">
        <v>42846.17</v>
      </c>
      <c r="J115" s="13">
        <v>31236.199999999997</v>
      </c>
      <c r="K115" s="13">
        <v>7785.84</v>
      </c>
      <c r="L115" s="13">
        <v>254695.18</v>
      </c>
      <c r="M115" s="13">
        <v>23031.48</v>
      </c>
      <c r="N115" s="13">
        <v>3532.51</v>
      </c>
      <c r="O115" s="13">
        <v>0</v>
      </c>
      <c r="P115" s="13">
        <v>0</v>
      </c>
      <c r="Q115" s="13">
        <v>0</v>
      </c>
      <c r="R115" s="13">
        <v>0</v>
      </c>
      <c r="S115" s="13">
        <v>19290.68</v>
      </c>
      <c r="T115" s="13">
        <v>0</v>
      </c>
      <c r="U115" s="13">
        <v>120193.52</v>
      </c>
      <c r="V115" s="13">
        <v>0</v>
      </c>
      <c r="W115" s="13">
        <v>4440</v>
      </c>
      <c r="X115" s="13"/>
      <c r="Y115" s="13"/>
      <c r="AB115" s="13" t="str">
        <f t="shared" si="100"/>
        <v>42.846,17</v>
      </c>
      <c r="AC115" s="13" t="str">
        <f t="shared" si="101"/>
        <v>31.236,20</v>
      </c>
      <c r="AD115" s="13" t="str">
        <f t="shared" si="102"/>
        <v>7.785,84</v>
      </c>
      <c r="AE115" s="13" t="str">
        <f t="shared" si="103"/>
        <v>254.695,18</v>
      </c>
      <c r="AF115" s="13" t="str">
        <f t="shared" si="104"/>
        <v>23.031,48</v>
      </c>
      <c r="AG115" s="13" t="str">
        <f t="shared" si="105"/>
        <v>3.532,51</v>
      </c>
      <c r="AH115" s="13" t="str">
        <f t="shared" si="106"/>
        <v>0,00</v>
      </c>
      <c r="AI115" s="13" t="str">
        <f t="shared" si="90"/>
        <v>0,00</v>
      </c>
      <c r="AJ115" s="13" t="str">
        <f t="shared" si="91"/>
        <v>0,00</v>
      </c>
      <c r="AK115" s="13" t="str">
        <f t="shared" si="92"/>
        <v>0,00</v>
      </c>
      <c r="AL115" s="13" t="str">
        <f t="shared" si="93"/>
        <v>19.290,68</v>
      </c>
      <c r="AM115" s="13" t="str">
        <f t="shared" si="94"/>
        <v>0,00</v>
      </c>
      <c r="AN115" s="13" t="str">
        <f t="shared" si="95"/>
        <v>120.193,52</v>
      </c>
      <c r="AO115" s="13" t="str">
        <f t="shared" si="96"/>
        <v>0,00</v>
      </c>
      <c r="AP115" s="13" t="str">
        <f t="shared" si="97"/>
        <v>4.440,00</v>
      </c>
      <c r="AQ115" s="13" t="str">
        <f t="shared" si="98"/>
        <v>0,00</v>
      </c>
      <c r="AR115" s="13" t="str">
        <f t="shared" si="99"/>
        <v>0,00</v>
      </c>
    </row>
    <row r="116" spans="1:44" ht="12" customHeight="1">
      <c r="A116" s="6">
        <v>115</v>
      </c>
      <c r="B116" s="6">
        <v>13</v>
      </c>
      <c r="C116" s="7" t="s">
        <v>440</v>
      </c>
      <c r="D116" s="7" t="s">
        <v>443</v>
      </c>
      <c r="E116" s="7" t="str">
        <f>CONCATENATE(C116," ",D116)</f>
        <v>1292/PNS total</v>
      </c>
      <c r="F116" s="14" t="s">
        <v>3</v>
      </c>
      <c r="G116" s="14" t="s">
        <v>4</v>
      </c>
      <c r="H116" s="14" t="s">
        <v>5</v>
      </c>
      <c r="I116" s="13">
        <v>124.36999999999999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/>
      <c r="Y116" s="13"/>
      <c r="AB116" s="13" t="str">
        <f t="shared" si="100"/>
        <v>124,37</v>
      </c>
      <c r="AC116" s="13" t="str">
        <f t="shared" si="101"/>
        <v>0,00</v>
      </c>
      <c r="AD116" s="13" t="str">
        <f t="shared" si="102"/>
        <v>0,00</v>
      </c>
      <c r="AE116" s="13" t="str">
        <f t="shared" si="103"/>
        <v>0,00</v>
      </c>
      <c r="AF116" s="13" t="str">
        <f t="shared" si="104"/>
        <v>0,00</v>
      </c>
      <c r="AG116" s="13" t="str">
        <f t="shared" si="105"/>
        <v>0,00</v>
      </c>
      <c r="AH116" s="13" t="str">
        <f t="shared" si="106"/>
        <v>0,00</v>
      </c>
      <c r="AI116" s="13" t="str">
        <f t="shared" si="90"/>
        <v>0,00</v>
      </c>
      <c r="AJ116" s="13" t="str">
        <f t="shared" si="91"/>
        <v>0,00</v>
      </c>
      <c r="AK116" s="13" t="str">
        <f t="shared" si="92"/>
        <v>0,00</v>
      </c>
      <c r="AL116" s="13" t="str">
        <f t="shared" si="93"/>
        <v>0,00</v>
      </c>
      <c r="AM116" s="13" t="str">
        <f t="shared" si="94"/>
        <v>0,00</v>
      </c>
      <c r="AN116" s="13" t="str">
        <f t="shared" si="95"/>
        <v>0,00</v>
      </c>
      <c r="AO116" s="13" t="str">
        <f t="shared" si="96"/>
        <v>0,00</v>
      </c>
      <c r="AP116" s="13" t="str">
        <f t="shared" si="97"/>
        <v>0,00</v>
      </c>
      <c r="AQ116" s="13" t="str">
        <f t="shared" si="98"/>
        <v>0,00</v>
      </c>
      <c r="AR116" s="13" t="str">
        <f t="shared" si="99"/>
        <v>0,00</v>
      </c>
    </row>
    <row r="117" spans="9:42" ht="12" customHeight="1">
      <c r="I117" s="4">
        <f aca="true" t="shared" si="107" ref="I117:P117">SUM(I2:I116)</f>
        <v>2925716.9299999997</v>
      </c>
      <c r="J117" s="4">
        <f t="shared" si="107"/>
        <v>3166739.4400000013</v>
      </c>
      <c r="K117" s="4">
        <f t="shared" si="107"/>
        <v>1007384.6699999999</v>
      </c>
      <c r="L117" s="4">
        <f t="shared" si="107"/>
        <v>6402220.039999998</v>
      </c>
      <c r="M117" s="4">
        <f t="shared" si="107"/>
        <v>512907.42999999993</v>
      </c>
      <c r="N117" s="4">
        <f t="shared" si="107"/>
        <v>108071.32999999999</v>
      </c>
      <c r="O117" s="64">
        <f t="shared" si="107"/>
        <v>46832.51</v>
      </c>
      <c r="P117" s="66">
        <f t="shared" si="107"/>
        <v>6071.62</v>
      </c>
      <c r="Q117" s="66">
        <v>0</v>
      </c>
      <c r="R117" s="4">
        <f aca="true" t="shared" si="108" ref="R117:W117">SUM(R2:R116)</f>
        <v>82460.76</v>
      </c>
      <c r="S117" s="4">
        <f t="shared" si="108"/>
        <v>119482.02000000002</v>
      </c>
      <c r="T117" s="4">
        <f t="shared" si="108"/>
        <v>21712.8</v>
      </c>
      <c r="U117" s="56">
        <f t="shared" si="108"/>
        <v>120193.52</v>
      </c>
      <c r="V117" s="4">
        <f t="shared" si="108"/>
        <v>12120</v>
      </c>
      <c r="W117" s="56">
        <f t="shared" si="108"/>
        <v>443544</v>
      </c>
      <c r="X117" s="4">
        <f>SUM(K117)</f>
        <v>1007384.6699999999</v>
      </c>
      <c r="Y117" s="4">
        <f>SUM(X117)</f>
        <v>1007384.6699999999</v>
      </c>
      <c r="AH117" s="64"/>
      <c r="AI117" s="66"/>
      <c r="AJ117" s="66"/>
      <c r="AN117" s="56"/>
      <c r="AP117" s="56"/>
    </row>
    <row r="118" spans="15:36" ht="12" customHeight="1">
      <c r="O118" s="65"/>
      <c r="P118" s="56"/>
      <c r="Q118" s="56"/>
      <c r="AH118" s="65"/>
      <c r="AI118" s="56"/>
      <c r="AJ118" s="5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6"/>
  <sheetViews>
    <sheetView tabSelected="1" zoomScalePageLayoutView="0" workbookViewId="0" topLeftCell="A100">
      <selection activeCell="P134" sqref="P134"/>
    </sheetView>
  </sheetViews>
  <sheetFormatPr defaultColWidth="9.140625" defaultRowHeight="12.75"/>
  <cols>
    <col min="1" max="1" width="5.28125" style="4" bestFit="1" customWidth="1"/>
    <col min="2" max="2" width="9.421875" style="5" bestFit="1" customWidth="1"/>
    <col min="3" max="3" width="18.28125" style="5" customWidth="1"/>
    <col min="4" max="4" width="13.57421875" style="5" customWidth="1"/>
    <col min="5" max="6" width="11.7109375" style="4" bestFit="1" customWidth="1"/>
    <col min="7" max="7" width="12.421875" style="4" bestFit="1" customWidth="1"/>
    <col min="8" max="8" width="10.28125" style="4" bestFit="1" customWidth="1"/>
    <col min="9" max="9" width="10.421875" style="4" customWidth="1"/>
    <col min="10" max="11" width="9.421875" style="4" bestFit="1" customWidth="1"/>
    <col min="12" max="12" width="11.421875" style="4" customWidth="1"/>
    <col min="13" max="13" width="9.421875" style="4" bestFit="1" customWidth="1"/>
    <col min="14" max="14" width="11.00390625" style="4" customWidth="1"/>
    <col min="15" max="15" width="9.421875" style="4" bestFit="1" customWidth="1"/>
    <col min="16" max="16" width="10.28125" style="4" bestFit="1" customWidth="1"/>
    <col min="17" max="17" width="9.421875" style="4" bestFit="1" customWidth="1"/>
    <col min="18" max="18" width="10.140625" style="4" customWidth="1"/>
    <col min="19" max="19" width="10.8515625" style="4" customWidth="1"/>
    <col min="20" max="20" width="10.140625" style="4" customWidth="1"/>
    <col min="21" max="16384" width="9.140625" style="4" customWidth="1"/>
  </cols>
  <sheetData>
    <row r="1" spans="1:18" ht="41.25" customHeight="1">
      <c r="A1" s="42" t="s">
        <v>468</v>
      </c>
      <c r="B1" s="43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2" customHeight="1">
      <c r="A2" s="46" t="s">
        <v>469</v>
      </c>
      <c r="B2" s="46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2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2" customHeight="1">
      <c r="A4" s="48"/>
      <c r="B4" s="47" t="s">
        <v>470</v>
      </c>
      <c r="C4" s="62"/>
      <c r="D4" s="63"/>
      <c r="E4" s="63"/>
      <c r="F4" s="63"/>
      <c r="G4" s="61"/>
      <c r="H4" s="61"/>
      <c r="I4" s="61"/>
      <c r="J4" s="61"/>
      <c r="K4" s="61"/>
      <c r="L4" s="61"/>
      <c r="M4" s="61"/>
      <c r="N4" s="61"/>
      <c r="O4" s="61"/>
      <c r="P4" s="61"/>
      <c r="Q4" s="44"/>
      <c r="R4" s="44"/>
    </row>
    <row r="5" spans="1:18" ht="12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2" customHeight="1">
      <c r="A6" s="47" t="s">
        <v>475</v>
      </c>
      <c r="B6" s="47"/>
      <c r="C6" s="48"/>
      <c r="D6" s="48"/>
      <c r="E6" s="48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12" customHeight="1">
      <c r="A7" s="49" t="s">
        <v>476</v>
      </c>
      <c r="B7" s="50"/>
      <c r="C7" s="48"/>
      <c r="D7" s="48"/>
      <c r="E7" s="48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2.75" customHeight="1">
      <c r="A8" s="49" t="s">
        <v>474</v>
      </c>
      <c r="B8" s="50"/>
      <c r="C8" s="48"/>
      <c r="D8" s="48"/>
      <c r="E8" s="48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8" s="56" customFormat="1" ht="12" customHeight="1">
      <c r="A9" s="51"/>
      <c r="B9" s="52"/>
      <c r="C9" s="52"/>
      <c r="D9" s="52"/>
      <c r="E9" s="53"/>
      <c r="F9" s="54"/>
      <c r="G9" s="55"/>
      <c r="H9" s="55"/>
    </row>
    <row r="10" spans="1:20" s="56" customFormat="1" ht="47.25" customHeight="1">
      <c r="A10" s="27" t="s">
        <v>140</v>
      </c>
      <c r="B10" s="28" t="s">
        <v>141</v>
      </c>
      <c r="C10" s="3" t="s">
        <v>142</v>
      </c>
      <c r="D10" s="36" t="s">
        <v>452</v>
      </c>
      <c r="E10" s="37" t="s">
        <v>453</v>
      </c>
      <c r="F10" s="38" t="s">
        <v>454</v>
      </c>
      <c r="G10" s="39" t="s">
        <v>455</v>
      </c>
      <c r="H10" s="39" t="s">
        <v>456</v>
      </c>
      <c r="I10" s="39" t="s">
        <v>457</v>
      </c>
      <c r="J10" s="67" t="s">
        <v>458</v>
      </c>
      <c r="K10" s="39" t="s">
        <v>459</v>
      </c>
      <c r="L10" s="39" t="s">
        <v>460</v>
      </c>
      <c r="M10" s="39" t="s">
        <v>461</v>
      </c>
      <c r="N10" s="39" t="s">
        <v>462</v>
      </c>
      <c r="O10" s="39" t="s">
        <v>471</v>
      </c>
      <c r="P10" s="39" t="s">
        <v>472</v>
      </c>
      <c r="Q10" s="39" t="s">
        <v>463</v>
      </c>
      <c r="R10" s="39" t="s">
        <v>464</v>
      </c>
      <c r="S10" s="39" t="s">
        <v>465</v>
      </c>
      <c r="T10" s="39" t="s">
        <v>466</v>
      </c>
    </row>
    <row r="11" spans="1:20" s="56" customFormat="1" ht="12" customHeight="1">
      <c r="A11" s="6">
        <v>1</v>
      </c>
      <c r="B11" s="7" t="s">
        <v>329</v>
      </c>
      <c r="C11" s="8" t="s">
        <v>326</v>
      </c>
      <c r="D11" s="68">
        <v>122769.87</v>
      </c>
      <c r="E11" s="68">
        <v>113993.04000000001</v>
      </c>
      <c r="F11" s="68">
        <v>47679.799999999996</v>
      </c>
      <c r="G11" s="68">
        <v>189114.15</v>
      </c>
      <c r="H11" s="68">
        <v>15776.2</v>
      </c>
      <c r="I11" s="68">
        <v>8008.58</v>
      </c>
      <c r="J11" s="68">
        <v>31592.11</v>
      </c>
      <c r="K11" s="68">
        <v>0</v>
      </c>
      <c r="L11" s="68">
        <v>0</v>
      </c>
      <c r="M11" s="68">
        <v>0</v>
      </c>
      <c r="N11" s="68">
        <v>11866.64</v>
      </c>
      <c r="O11" s="68">
        <v>0</v>
      </c>
      <c r="P11" s="68">
        <v>0</v>
      </c>
      <c r="Q11" s="68">
        <v>1080</v>
      </c>
      <c r="R11" s="68">
        <v>18540</v>
      </c>
      <c r="S11" s="68">
        <v>39643.71</v>
      </c>
      <c r="T11" s="68">
        <v>18753.9</v>
      </c>
    </row>
    <row r="12" spans="1:20" s="56" customFormat="1" ht="12" customHeight="1">
      <c r="A12" s="6">
        <v>2</v>
      </c>
      <c r="B12" s="7" t="s">
        <v>330</v>
      </c>
      <c r="C12" s="11" t="s">
        <v>93</v>
      </c>
      <c r="D12" s="68">
        <v>1593.36</v>
      </c>
      <c r="E12" s="68">
        <v>3738.33</v>
      </c>
      <c r="F12" s="68">
        <v>1374.99</v>
      </c>
      <c r="G12" s="68">
        <v>238.46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120</v>
      </c>
      <c r="R12" s="68">
        <v>360</v>
      </c>
      <c r="S12" s="68">
        <v>0</v>
      </c>
      <c r="T12" s="68">
        <v>0</v>
      </c>
    </row>
    <row r="13" spans="1:20" s="56" customFormat="1" ht="12" customHeight="1">
      <c r="A13" s="6">
        <v>3</v>
      </c>
      <c r="B13" s="7" t="s">
        <v>331</v>
      </c>
      <c r="C13" s="12" t="s">
        <v>145</v>
      </c>
      <c r="D13" s="68">
        <v>113.56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</row>
    <row r="14" spans="1:20" s="56" customFormat="1" ht="12" customHeight="1">
      <c r="A14" s="6">
        <v>4</v>
      </c>
      <c r="B14" s="7" t="s">
        <v>332</v>
      </c>
      <c r="C14" s="12" t="s">
        <v>148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</row>
    <row r="15" spans="1:20" s="56" customFormat="1" ht="13.5" customHeight="1">
      <c r="A15" s="6">
        <v>5</v>
      </c>
      <c r="B15" s="7" t="s">
        <v>9</v>
      </c>
      <c r="C15" s="12" t="s">
        <v>150</v>
      </c>
      <c r="D15" s="68">
        <v>4332.85</v>
      </c>
      <c r="E15" s="68">
        <v>4059.78</v>
      </c>
      <c r="F15" s="68">
        <v>258.21</v>
      </c>
      <c r="G15" s="68">
        <v>460.15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600</v>
      </c>
      <c r="S15" s="68">
        <v>0</v>
      </c>
      <c r="T15" s="68">
        <v>0</v>
      </c>
    </row>
    <row r="16" spans="1:20" s="56" customFormat="1" ht="13.5" customHeight="1">
      <c r="A16" s="6">
        <v>6</v>
      </c>
      <c r="B16" s="7" t="s">
        <v>333</v>
      </c>
      <c r="C16" s="13" t="s">
        <v>153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</row>
    <row r="17" spans="1:20" s="56" customFormat="1" ht="11.25" customHeight="1">
      <c r="A17" s="6">
        <v>7</v>
      </c>
      <c r="B17" s="7" t="s">
        <v>334</v>
      </c>
      <c r="C17" s="11" t="s">
        <v>156</v>
      </c>
      <c r="D17" s="68">
        <v>2402.18</v>
      </c>
      <c r="E17" s="68">
        <v>406.84</v>
      </c>
      <c r="F17" s="68">
        <v>1877.29</v>
      </c>
      <c r="G17" s="68">
        <v>340.66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360</v>
      </c>
      <c r="S17" s="68">
        <v>0</v>
      </c>
      <c r="T17" s="68">
        <v>0</v>
      </c>
    </row>
    <row r="18" spans="1:20" s="56" customFormat="1" ht="12" customHeight="1">
      <c r="A18" s="6">
        <v>8</v>
      </c>
      <c r="B18" s="7" t="s">
        <v>335</v>
      </c>
      <c r="C18" s="12" t="s">
        <v>159</v>
      </c>
      <c r="D18" s="68">
        <v>219798.28</v>
      </c>
      <c r="E18" s="68">
        <v>288468.63</v>
      </c>
      <c r="F18" s="68">
        <v>63490.04</v>
      </c>
      <c r="G18" s="68">
        <v>1571199.98</v>
      </c>
      <c r="H18" s="68">
        <v>293511.67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720</v>
      </c>
      <c r="R18" s="68">
        <v>32208</v>
      </c>
      <c r="S18" s="68">
        <v>0</v>
      </c>
      <c r="T18" s="68">
        <v>0</v>
      </c>
    </row>
    <row r="19" spans="1:20" s="56" customFormat="1" ht="12" customHeight="1">
      <c r="A19" s="6">
        <v>9</v>
      </c>
      <c r="B19" s="7" t="s">
        <v>336</v>
      </c>
      <c r="C19" s="13" t="s">
        <v>162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</row>
    <row r="20" spans="1:20" s="56" customFormat="1" ht="12" customHeight="1">
      <c r="A20" s="6">
        <v>10</v>
      </c>
      <c r="B20" s="7" t="s">
        <v>337</v>
      </c>
      <c r="C20" s="14" t="s">
        <v>96</v>
      </c>
      <c r="D20" s="68">
        <v>9321.74</v>
      </c>
      <c r="E20" s="68">
        <v>4706.21</v>
      </c>
      <c r="F20" s="68">
        <v>283.57</v>
      </c>
      <c r="G20" s="68">
        <v>808.81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480</v>
      </c>
      <c r="S20" s="68">
        <v>0</v>
      </c>
      <c r="T20" s="68">
        <v>0</v>
      </c>
    </row>
    <row r="21" spans="1:20" s="56" customFormat="1" ht="12" customHeight="1">
      <c r="A21" s="6">
        <v>11</v>
      </c>
      <c r="B21" s="7" t="s">
        <v>338</v>
      </c>
      <c r="C21" s="16" t="s">
        <v>99</v>
      </c>
      <c r="D21" s="68">
        <v>1984.59</v>
      </c>
      <c r="E21" s="68">
        <v>1640.22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240</v>
      </c>
      <c r="S21" s="68">
        <v>0</v>
      </c>
      <c r="T21" s="68">
        <v>0</v>
      </c>
    </row>
    <row r="22" spans="1:20" s="56" customFormat="1" ht="12" customHeight="1">
      <c r="A22" s="6">
        <v>12</v>
      </c>
      <c r="B22" s="7" t="s">
        <v>10</v>
      </c>
      <c r="C22" s="13" t="s">
        <v>164</v>
      </c>
      <c r="D22" s="68">
        <v>255.97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</row>
    <row r="23" spans="1:20" s="56" customFormat="1" ht="12" customHeight="1">
      <c r="A23" s="6">
        <v>13</v>
      </c>
      <c r="B23" s="7" t="s">
        <v>339</v>
      </c>
      <c r="C23" s="8" t="s">
        <v>102</v>
      </c>
      <c r="D23" s="68">
        <v>2212.13</v>
      </c>
      <c r="E23" s="68">
        <v>0</v>
      </c>
      <c r="F23" s="68">
        <v>200.94</v>
      </c>
      <c r="G23" s="68">
        <v>229.83</v>
      </c>
      <c r="H23" s="68">
        <v>0</v>
      </c>
      <c r="I23" s="68">
        <v>9833.82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120</v>
      </c>
      <c r="S23" s="68">
        <v>0</v>
      </c>
      <c r="T23" s="68">
        <v>0</v>
      </c>
    </row>
    <row r="24" spans="1:20" s="56" customFormat="1" ht="12" customHeight="1">
      <c r="A24" s="6">
        <v>14</v>
      </c>
      <c r="B24" s="7" t="s">
        <v>11</v>
      </c>
      <c r="C24" s="13" t="s">
        <v>167</v>
      </c>
      <c r="D24" s="68">
        <v>0</v>
      </c>
      <c r="E24" s="68">
        <v>1498.12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240</v>
      </c>
      <c r="S24" s="68">
        <v>0</v>
      </c>
      <c r="T24" s="68">
        <v>0</v>
      </c>
    </row>
    <row r="25" spans="1:20" s="56" customFormat="1" ht="12" customHeight="1">
      <c r="A25" s="6">
        <v>15</v>
      </c>
      <c r="B25" s="7" t="s">
        <v>340</v>
      </c>
      <c r="C25" s="11" t="s">
        <v>170</v>
      </c>
      <c r="D25" s="68">
        <v>3807.57</v>
      </c>
      <c r="E25" s="68">
        <v>0</v>
      </c>
      <c r="F25" s="68">
        <v>2807.05</v>
      </c>
      <c r="G25" s="68">
        <v>214.51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360</v>
      </c>
      <c r="S25" s="68">
        <v>0</v>
      </c>
      <c r="T25" s="68">
        <v>0</v>
      </c>
    </row>
    <row r="26" spans="1:20" s="56" customFormat="1" ht="12" customHeight="1">
      <c r="A26" s="6">
        <v>16</v>
      </c>
      <c r="B26" s="7" t="s">
        <v>341</v>
      </c>
      <c r="C26" s="12" t="s">
        <v>173</v>
      </c>
      <c r="D26" s="68">
        <v>3301.93</v>
      </c>
      <c r="E26" s="68">
        <v>0</v>
      </c>
      <c r="F26" s="68">
        <v>1058.68</v>
      </c>
      <c r="G26" s="68">
        <v>0</v>
      </c>
      <c r="H26" s="68">
        <v>15426.82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120</v>
      </c>
      <c r="S26" s="68">
        <v>0</v>
      </c>
      <c r="T26" s="68">
        <v>0</v>
      </c>
    </row>
    <row r="27" spans="1:20" s="56" customFormat="1" ht="12" customHeight="1">
      <c r="A27" s="6">
        <v>17</v>
      </c>
      <c r="B27" s="7" t="s">
        <v>342</v>
      </c>
      <c r="C27" s="8" t="s">
        <v>104</v>
      </c>
      <c r="D27" s="68">
        <v>12594.179999999998</v>
      </c>
      <c r="E27" s="68">
        <v>12853.980000000001</v>
      </c>
      <c r="F27" s="68">
        <v>1043.8700000000001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120</v>
      </c>
      <c r="R27" s="68">
        <v>1320</v>
      </c>
      <c r="S27" s="68">
        <v>0</v>
      </c>
      <c r="T27" s="68">
        <v>0</v>
      </c>
    </row>
    <row r="28" spans="1:20" s="58" customFormat="1" ht="12" customHeight="1">
      <c r="A28" s="6">
        <v>18</v>
      </c>
      <c r="B28" s="7" t="s">
        <v>343</v>
      </c>
      <c r="C28" s="8" t="s">
        <v>107</v>
      </c>
      <c r="D28" s="68">
        <v>147.24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</row>
    <row r="29" spans="1:20" s="56" customFormat="1" ht="12" customHeight="1">
      <c r="A29" s="6">
        <v>19</v>
      </c>
      <c r="B29" s="7" t="s">
        <v>344</v>
      </c>
      <c r="C29" s="8" t="s">
        <v>110</v>
      </c>
      <c r="D29" s="68">
        <v>5349.91</v>
      </c>
      <c r="E29" s="68">
        <v>1591.69</v>
      </c>
      <c r="F29" s="68">
        <v>0</v>
      </c>
      <c r="G29" s="68">
        <v>461.36</v>
      </c>
      <c r="H29" s="68">
        <v>0</v>
      </c>
      <c r="I29" s="68">
        <v>570.69</v>
      </c>
      <c r="J29" s="68">
        <v>0</v>
      </c>
      <c r="K29" s="68">
        <v>1214.33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120</v>
      </c>
      <c r="S29" s="68">
        <v>0</v>
      </c>
      <c r="T29" s="68">
        <v>0</v>
      </c>
    </row>
    <row r="30" spans="1:20" s="56" customFormat="1" ht="12" customHeight="1">
      <c r="A30" s="6">
        <v>20</v>
      </c>
      <c r="B30" s="7" t="s">
        <v>345</v>
      </c>
      <c r="C30" s="11" t="s">
        <v>176</v>
      </c>
      <c r="D30" s="68">
        <v>561.01</v>
      </c>
      <c r="E30" s="68">
        <v>2798.21</v>
      </c>
      <c r="F30" s="68">
        <v>1998.95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360</v>
      </c>
      <c r="S30" s="68">
        <v>0</v>
      </c>
      <c r="T30" s="68">
        <v>0</v>
      </c>
    </row>
    <row r="31" spans="1:20" s="56" customFormat="1" ht="12" customHeight="1">
      <c r="A31" s="6">
        <v>21</v>
      </c>
      <c r="B31" s="7" t="s">
        <v>346</v>
      </c>
      <c r="C31" s="12" t="s">
        <v>179</v>
      </c>
      <c r="D31" s="68">
        <v>986.2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</row>
    <row r="32" spans="1:20" s="56" customFormat="1" ht="12" customHeight="1">
      <c r="A32" s="6">
        <v>22</v>
      </c>
      <c r="B32" s="7" t="s">
        <v>347</v>
      </c>
      <c r="C32" s="8" t="s">
        <v>181</v>
      </c>
      <c r="D32" s="68">
        <v>1406.35</v>
      </c>
      <c r="E32" s="68">
        <v>199.91</v>
      </c>
      <c r="F32" s="68">
        <v>6026.99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600</v>
      </c>
      <c r="S32" s="68">
        <v>0</v>
      </c>
      <c r="T32" s="68">
        <v>0</v>
      </c>
    </row>
    <row r="33" spans="1:20" s="56" customFormat="1" ht="12.75" customHeight="1">
      <c r="A33" s="6">
        <v>23</v>
      </c>
      <c r="B33" s="7" t="s">
        <v>348</v>
      </c>
      <c r="C33" s="11" t="s">
        <v>184</v>
      </c>
      <c r="D33" s="68">
        <v>2540.78</v>
      </c>
      <c r="E33" s="68">
        <v>0</v>
      </c>
      <c r="F33" s="68">
        <v>267.92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120</v>
      </c>
      <c r="S33" s="68">
        <v>0</v>
      </c>
      <c r="T33" s="68">
        <v>0</v>
      </c>
    </row>
    <row r="34" spans="1:20" s="56" customFormat="1" ht="12" customHeight="1">
      <c r="A34" s="6">
        <v>24</v>
      </c>
      <c r="B34" s="7" t="s">
        <v>349</v>
      </c>
      <c r="C34" s="17" t="s">
        <v>113</v>
      </c>
      <c r="D34" s="68">
        <v>42336</v>
      </c>
      <c r="E34" s="68">
        <v>89399.64</v>
      </c>
      <c r="F34" s="68">
        <v>12094.689999999999</v>
      </c>
      <c r="G34" s="68">
        <v>556.41</v>
      </c>
      <c r="H34" s="68">
        <v>0</v>
      </c>
      <c r="I34" s="68">
        <v>3840.36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600</v>
      </c>
      <c r="R34" s="68">
        <v>8940</v>
      </c>
      <c r="S34" s="68">
        <v>0</v>
      </c>
      <c r="T34" s="68">
        <v>0</v>
      </c>
    </row>
    <row r="35" spans="1:20" s="56" customFormat="1" ht="12" customHeight="1">
      <c r="A35" s="6">
        <v>25</v>
      </c>
      <c r="B35" s="7" t="s">
        <v>350</v>
      </c>
      <c r="C35" s="12" t="s">
        <v>116</v>
      </c>
      <c r="D35" s="68">
        <v>14774.11</v>
      </c>
      <c r="E35" s="68">
        <v>27646.800000000003</v>
      </c>
      <c r="F35" s="68">
        <v>3259.3999999999996</v>
      </c>
      <c r="G35" s="68">
        <v>2761.49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2280</v>
      </c>
      <c r="S35" s="68">
        <v>0</v>
      </c>
      <c r="T35" s="68">
        <v>0</v>
      </c>
    </row>
    <row r="36" spans="1:20" s="56" customFormat="1" ht="12" customHeight="1">
      <c r="A36" s="6">
        <v>26</v>
      </c>
      <c r="B36" s="7" t="s">
        <v>351</v>
      </c>
      <c r="C36" s="11" t="s">
        <v>187</v>
      </c>
      <c r="D36" s="68">
        <v>6519.36</v>
      </c>
      <c r="E36" s="68">
        <v>12349.92</v>
      </c>
      <c r="F36" s="68">
        <v>6392.47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2280</v>
      </c>
      <c r="S36" s="68">
        <v>0</v>
      </c>
      <c r="T36" s="68">
        <v>0</v>
      </c>
    </row>
    <row r="37" spans="1:20" s="56" customFormat="1" ht="12.75">
      <c r="A37" s="6">
        <v>27</v>
      </c>
      <c r="B37" s="7" t="s">
        <v>352</v>
      </c>
      <c r="C37" s="12" t="s">
        <v>189</v>
      </c>
      <c r="D37" s="68">
        <v>6560.74</v>
      </c>
      <c r="E37" s="68">
        <v>6798.35</v>
      </c>
      <c r="F37" s="68">
        <v>5919.59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1680</v>
      </c>
      <c r="S37" s="68">
        <v>0</v>
      </c>
      <c r="T37" s="68">
        <v>0</v>
      </c>
    </row>
    <row r="38" spans="1:20" s="56" customFormat="1" ht="12.75">
      <c r="A38" s="6">
        <v>28</v>
      </c>
      <c r="B38" s="7" t="s">
        <v>353</v>
      </c>
      <c r="C38" s="15" t="s">
        <v>119</v>
      </c>
      <c r="D38" s="68">
        <v>17845.52</v>
      </c>
      <c r="E38" s="68">
        <v>4729.77</v>
      </c>
      <c r="F38" s="68">
        <v>4104.01</v>
      </c>
      <c r="G38" s="68">
        <v>1257.01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1320</v>
      </c>
      <c r="S38" s="68">
        <v>0</v>
      </c>
      <c r="T38" s="68">
        <v>0</v>
      </c>
    </row>
    <row r="39" spans="1:20" s="56" customFormat="1" ht="13.5" customHeight="1">
      <c r="A39" s="6">
        <v>29</v>
      </c>
      <c r="B39" s="7" t="s">
        <v>354</v>
      </c>
      <c r="C39" s="11" t="s">
        <v>192</v>
      </c>
      <c r="D39" s="68">
        <v>879.36</v>
      </c>
      <c r="E39" s="68">
        <v>369.94</v>
      </c>
      <c r="F39" s="68">
        <v>1071.68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120</v>
      </c>
      <c r="S39" s="68">
        <v>0</v>
      </c>
      <c r="T39" s="68">
        <v>0</v>
      </c>
    </row>
    <row r="40" spans="1:20" s="56" customFormat="1" ht="12.75">
      <c r="A40" s="6">
        <v>30</v>
      </c>
      <c r="B40" s="7" t="s">
        <v>355</v>
      </c>
      <c r="C40" s="12" t="s">
        <v>195</v>
      </c>
      <c r="D40" s="68">
        <v>2527.1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</row>
    <row r="41" spans="1:20" s="56" customFormat="1" ht="12" customHeight="1">
      <c r="A41" s="6">
        <v>31</v>
      </c>
      <c r="B41" s="7" t="s">
        <v>356</v>
      </c>
      <c r="C41" s="12" t="s">
        <v>198</v>
      </c>
      <c r="D41" s="68">
        <v>2509.88</v>
      </c>
      <c r="E41" s="68">
        <v>3723.1</v>
      </c>
      <c r="F41" s="68">
        <v>937.72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720</v>
      </c>
      <c r="S41" s="68">
        <v>0</v>
      </c>
      <c r="T41" s="68">
        <v>0</v>
      </c>
    </row>
    <row r="42" spans="1:20" s="56" customFormat="1" ht="12" customHeight="1">
      <c r="A42" s="6">
        <v>32</v>
      </c>
      <c r="B42" s="7" t="s">
        <v>357</v>
      </c>
      <c r="C42" s="18" t="s">
        <v>201</v>
      </c>
      <c r="D42" s="68">
        <v>2311.74</v>
      </c>
      <c r="E42" s="68">
        <v>3868.63</v>
      </c>
      <c r="F42" s="68">
        <v>2326.78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1200</v>
      </c>
      <c r="S42" s="68">
        <v>0</v>
      </c>
      <c r="T42" s="68">
        <v>0</v>
      </c>
    </row>
    <row r="43" spans="1:20" s="56" customFormat="1" ht="12" customHeight="1">
      <c r="A43" s="6">
        <v>33</v>
      </c>
      <c r="B43" s="7" t="s">
        <v>358</v>
      </c>
      <c r="C43" s="11" t="s">
        <v>121</v>
      </c>
      <c r="D43" s="68">
        <v>91097.48999999999</v>
      </c>
      <c r="E43" s="68">
        <v>85274.12</v>
      </c>
      <c r="F43" s="68">
        <v>18421.190000000002</v>
      </c>
      <c r="G43" s="68">
        <v>58466.63</v>
      </c>
      <c r="H43" s="68">
        <v>0</v>
      </c>
      <c r="I43" s="68">
        <v>633.88</v>
      </c>
      <c r="J43" s="68">
        <v>0</v>
      </c>
      <c r="K43" s="68">
        <v>0</v>
      </c>
      <c r="L43" s="68">
        <v>3132.18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10068</v>
      </c>
      <c r="S43" s="68">
        <v>0</v>
      </c>
      <c r="T43" s="68">
        <v>0</v>
      </c>
    </row>
    <row r="44" spans="1:20" s="53" customFormat="1" ht="12" customHeight="1">
      <c r="A44" s="6">
        <v>34</v>
      </c>
      <c r="B44" s="7" t="s">
        <v>359</v>
      </c>
      <c r="C44" s="12" t="s">
        <v>204</v>
      </c>
      <c r="D44" s="68">
        <v>66962.48</v>
      </c>
      <c r="E44" s="68">
        <v>52003.07</v>
      </c>
      <c r="F44" s="68">
        <v>4107.77</v>
      </c>
      <c r="G44" s="68">
        <v>14585.23</v>
      </c>
      <c r="H44" s="68">
        <v>0</v>
      </c>
      <c r="I44" s="68">
        <v>1386.91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5640</v>
      </c>
      <c r="S44" s="68">
        <v>0</v>
      </c>
      <c r="T44" s="68">
        <v>0</v>
      </c>
    </row>
    <row r="45" spans="1:20" s="56" customFormat="1" ht="12" customHeight="1">
      <c r="A45" s="6">
        <v>35</v>
      </c>
      <c r="B45" s="7" t="s">
        <v>360</v>
      </c>
      <c r="C45" s="8" t="s">
        <v>206</v>
      </c>
      <c r="D45" s="68">
        <v>294.79</v>
      </c>
      <c r="E45" s="68">
        <v>3728.65</v>
      </c>
      <c r="F45" s="68">
        <v>387.31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480</v>
      </c>
      <c r="S45" s="68">
        <v>0</v>
      </c>
      <c r="T45" s="68">
        <v>0</v>
      </c>
    </row>
    <row r="46" spans="1:20" s="56" customFormat="1" ht="12" customHeight="1">
      <c r="A46" s="6">
        <v>36</v>
      </c>
      <c r="B46" s="7" t="s">
        <v>361</v>
      </c>
      <c r="C46" s="12" t="s">
        <v>209</v>
      </c>
      <c r="D46" s="68">
        <v>13046.86</v>
      </c>
      <c r="E46" s="68">
        <v>12080.12</v>
      </c>
      <c r="F46" s="68">
        <v>818.91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1200</v>
      </c>
      <c r="S46" s="68">
        <v>0</v>
      </c>
      <c r="T46" s="68">
        <v>0</v>
      </c>
    </row>
    <row r="47" spans="1:20" s="56" customFormat="1" ht="12" customHeight="1">
      <c r="A47" s="6">
        <v>37</v>
      </c>
      <c r="B47" s="7" t="s">
        <v>362</v>
      </c>
      <c r="C47" s="11" t="s">
        <v>212</v>
      </c>
      <c r="D47" s="68">
        <v>7487.2</v>
      </c>
      <c r="E47" s="68">
        <v>10662.31</v>
      </c>
      <c r="F47" s="68">
        <v>3701.85</v>
      </c>
      <c r="G47" s="68">
        <v>133938.13</v>
      </c>
      <c r="H47" s="68">
        <v>0</v>
      </c>
      <c r="I47" s="68">
        <v>4012.19</v>
      </c>
      <c r="J47" s="68">
        <v>0</v>
      </c>
      <c r="K47" s="68">
        <v>1214.33</v>
      </c>
      <c r="L47" s="68">
        <v>163193.54</v>
      </c>
      <c r="M47" s="68">
        <v>0</v>
      </c>
      <c r="N47" s="68">
        <v>0</v>
      </c>
      <c r="O47" s="68">
        <v>21712.8</v>
      </c>
      <c r="P47" s="68">
        <v>0</v>
      </c>
      <c r="Q47" s="68">
        <v>0</v>
      </c>
      <c r="R47" s="68">
        <v>1320</v>
      </c>
      <c r="S47" s="68">
        <v>0</v>
      </c>
      <c r="T47" s="68">
        <v>0</v>
      </c>
    </row>
    <row r="48" spans="1:20" s="56" customFormat="1" ht="12" customHeight="1">
      <c r="A48" s="6">
        <v>38</v>
      </c>
      <c r="B48" s="7" t="s">
        <v>363</v>
      </c>
      <c r="C48" s="12" t="s">
        <v>215</v>
      </c>
      <c r="D48" s="68">
        <v>665.8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</row>
    <row r="49" spans="1:20" s="56" customFormat="1" ht="12" customHeight="1">
      <c r="A49" s="6">
        <v>39</v>
      </c>
      <c r="B49" s="7" t="s">
        <v>364</v>
      </c>
      <c r="C49" s="12" t="s">
        <v>124</v>
      </c>
      <c r="D49" s="68">
        <v>18344.79</v>
      </c>
      <c r="E49" s="68">
        <v>13377.260000000002</v>
      </c>
      <c r="F49" s="68">
        <v>3679.8500000000004</v>
      </c>
      <c r="G49" s="68">
        <v>195702.38</v>
      </c>
      <c r="H49" s="68">
        <v>0</v>
      </c>
      <c r="I49" s="68">
        <v>1784.98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1560</v>
      </c>
      <c r="S49" s="68">
        <v>0</v>
      </c>
      <c r="T49" s="68">
        <v>0</v>
      </c>
    </row>
    <row r="50" spans="1:20" s="56" customFormat="1" ht="12" customHeight="1">
      <c r="A50" s="6">
        <v>40</v>
      </c>
      <c r="B50" s="7" t="s">
        <v>365</v>
      </c>
      <c r="C50" s="12" t="s">
        <v>127</v>
      </c>
      <c r="D50" s="68">
        <v>15619.300000000001</v>
      </c>
      <c r="E50" s="68">
        <v>22686.34</v>
      </c>
      <c r="F50" s="68">
        <v>2050.25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2040</v>
      </c>
      <c r="S50" s="68">
        <v>0</v>
      </c>
      <c r="T50" s="68">
        <v>0</v>
      </c>
    </row>
    <row r="51" spans="1:20" s="56" customFormat="1" ht="12" customHeight="1">
      <c r="A51" s="6">
        <v>41</v>
      </c>
      <c r="B51" s="7" t="s">
        <v>366</v>
      </c>
      <c r="C51" s="19" t="s">
        <v>218</v>
      </c>
      <c r="D51" s="68">
        <v>1912.66</v>
      </c>
      <c r="E51" s="68">
        <v>0</v>
      </c>
      <c r="F51" s="68">
        <v>1334.11</v>
      </c>
      <c r="G51" s="68">
        <v>99773.94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120</v>
      </c>
      <c r="S51" s="68">
        <v>0</v>
      </c>
      <c r="T51" s="68">
        <v>0</v>
      </c>
    </row>
    <row r="52" spans="1:20" s="56" customFormat="1" ht="12" customHeight="1">
      <c r="A52" s="6">
        <v>42</v>
      </c>
      <c r="B52" s="7" t="s">
        <v>367</v>
      </c>
      <c r="C52" s="6" t="s">
        <v>130</v>
      </c>
      <c r="D52" s="68">
        <v>22005.04</v>
      </c>
      <c r="E52" s="68">
        <v>11777.57</v>
      </c>
      <c r="F52" s="68">
        <v>6404.74</v>
      </c>
      <c r="G52" s="68">
        <v>646.63</v>
      </c>
      <c r="H52" s="68">
        <v>0</v>
      </c>
      <c r="I52" s="68">
        <v>0</v>
      </c>
      <c r="J52" s="68">
        <v>0</v>
      </c>
      <c r="K52" s="68">
        <v>809.55</v>
      </c>
      <c r="L52" s="68">
        <v>3529.03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2400</v>
      </c>
      <c r="S52" s="68">
        <v>0</v>
      </c>
      <c r="T52" s="68">
        <v>0</v>
      </c>
    </row>
    <row r="53" spans="1:20" s="56" customFormat="1" ht="10.5" customHeight="1">
      <c r="A53" s="6">
        <v>43</v>
      </c>
      <c r="B53" s="7" t="s">
        <v>368</v>
      </c>
      <c r="C53" s="20" t="s">
        <v>221</v>
      </c>
      <c r="D53" s="68">
        <v>6218.97</v>
      </c>
      <c r="E53" s="68">
        <v>8819.33</v>
      </c>
      <c r="F53" s="68">
        <v>1078.4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840</v>
      </c>
      <c r="S53" s="68">
        <v>0</v>
      </c>
      <c r="T53" s="68">
        <v>0</v>
      </c>
    </row>
    <row r="54" spans="1:20" s="56" customFormat="1" ht="12.75">
      <c r="A54" s="6">
        <v>44</v>
      </c>
      <c r="B54" s="7" t="s">
        <v>369</v>
      </c>
      <c r="C54" s="12" t="s">
        <v>223</v>
      </c>
      <c r="D54" s="68">
        <v>13.56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</row>
    <row r="55" spans="1:20" s="56" customFormat="1" ht="12.75">
      <c r="A55" s="6">
        <v>45</v>
      </c>
      <c r="B55" s="7" t="s">
        <v>370</v>
      </c>
      <c r="C55" s="12" t="s">
        <v>226</v>
      </c>
      <c r="D55" s="68">
        <v>301.11</v>
      </c>
      <c r="E55" s="68">
        <v>1859.65</v>
      </c>
      <c r="F55" s="68">
        <v>944.44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360</v>
      </c>
      <c r="S55" s="68">
        <v>0</v>
      </c>
      <c r="T55" s="68">
        <v>0</v>
      </c>
    </row>
    <row r="56" spans="1:20" s="56" customFormat="1" ht="12" customHeight="1">
      <c r="A56" s="6">
        <v>46</v>
      </c>
      <c r="B56" s="7" t="s">
        <v>371</v>
      </c>
      <c r="C56" s="12" t="s">
        <v>133</v>
      </c>
      <c r="D56" s="68">
        <v>221128.68</v>
      </c>
      <c r="E56" s="68">
        <v>343496.33999999997</v>
      </c>
      <c r="F56" s="68">
        <v>155345.02000000002</v>
      </c>
      <c r="G56" s="68">
        <v>37253.81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1440</v>
      </c>
      <c r="R56" s="68">
        <v>57540</v>
      </c>
      <c r="S56" s="68">
        <v>0</v>
      </c>
      <c r="T56" s="68">
        <v>0</v>
      </c>
    </row>
    <row r="57" spans="1:20" s="56" customFormat="1" ht="12.75">
      <c r="A57" s="6">
        <v>47</v>
      </c>
      <c r="B57" s="7" t="s">
        <v>372</v>
      </c>
      <c r="C57" s="16" t="s">
        <v>228</v>
      </c>
      <c r="D57" s="68">
        <v>54.25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</row>
    <row r="58" spans="1:20" s="56" customFormat="1" ht="12.75">
      <c r="A58" s="6">
        <v>48</v>
      </c>
      <c r="B58" s="7" t="s">
        <v>373</v>
      </c>
      <c r="C58" s="16" t="s">
        <v>231</v>
      </c>
      <c r="D58" s="68">
        <v>1089.01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</row>
    <row r="59" spans="1:20" s="56" customFormat="1" ht="15" customHeight="1">
      <c r="A59" s="6">
        <v>49</v>
      </c>
      <c r="B59" s="7" t="s">
        <v>374</v>
      </c>
      <c r="C59" s="9" t="s">
        <v>234</v>
      </c>
      <c r="D59" s="68">
        <v>5280.24</v>
      </c>
      <c r="E59" s="68">
        <v>4301.08</v>
      </c>
      <c r="F59" s="68">
        <v>1228.73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600</v>
      </c>
      <c r="S59" s="68">
        <v>0</v>
      </c>
      <c r="T59" s="68">
        <v>0</v>
      </c>
    </row>
    <row r="60" spans="1:20" s="56" customFormat="1" ht="12" customHeight="1">
      <c r="A60" s="6">
        <v>50</v>
      </c>
      <c r="B60" s="7" t="s">
        <v>375</v>
      </c>
      <c r="C60" s="21" t="s">
        <v>136</v>
      </c>
      <c r="D60" s="68">
        <v>18604.7</v>
      </c>
      <c r="E60" s="68">
        <v>28047.63</v>
      </c>
      <c r="F60" s="68">
        <v>1290.61</v>
      </c>
      <c r="G60" s="68">
        <v>21603.67</v>
      </c>
      <c r="H60" s="68">
        <v>0</v>
      </c>
      <c r="I60" s="68">
        <v>3252.77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120</v>
      </c>
      <c r="R60" s="68">
        <v>2880</v>
      </c>
      <c r="S60" s="68">
        <v>0</v>
      </c>
      <c r="T60" s="68">
        <v>0</v>
      </c>
    </row>
    <row r="61" spans="1:20" s="56" customFormat="1" ht="12.75">
      <c r="A61" s="6">
        <v>51</v>
      </c>
      <c r="B61" s="7" t="s">
        <v>376</v>
      </c>
      <c r="C61" s="6" t="s">
        <v>448</v>
      </c>
      <c r="D61" s="68">
        <v>277642.43999999994</v>
      </c>
      <c r="E61" s="68">
        <v>172587.49</v>
      </c>
      <c r="F61" s="68">
        <v>71890.38</v>
      </c>
      <c r="G61" s="68">
        <v>823929.8899999998</v>
      </c>
      <c r="H61" s="68">
        <v>54582.93</v>
      </c>
      <c r="I61" s="68">
        <v>12702.919999999998</v>
      </c>
      <c r="J61" s="68">
        <v>0</v>
      </c>
      <c r="K61" s="68">
        <v>1619.08</v>
      </c>
      <c r="L61" s="68">
        <v>7222.09</v>
      </c>
      <c r="M61" s="68">
        <v>0</v>
      </c>
      <c r="N61" s="68">
        <v>34498.5</v>
      </c>
      <c r="O61" s="68">
        <v>0</v>
      </c>
      <c r="P61" s="68">
        <v>0</v>
      </c>
      <c r="Q61" s="68">
        <v>480</v>
      </c>
      <c r="R61" s="68">
        <v>28020</v>
      </c>
      <c r="S61" s="68">
        <v>0</v>
      </c>
      <c r="T61" s="68">
        <v>28265.91</v>
      </c>
    </row>
    <row r="62" spans="1:20" s="56" customFormat="1" ht="12" customHeight="1">
      <c r="A62" s="6">
        <v>52</v>
      </c>
      <c r="B62" s="7" t="s">
        <v>377</v>
      </c>
      <c r="C62" s="6" t="s">
        <v>36</v>
      </c>
      <c r="D62" s="68">
        <v>30.52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</row>
    <row r="63" spans="1:20" s="56" customFormat="1" ht="12" customHeight="1">
      <c r="A63" s="6">
        <v>53</v>
      </c>
      <c r="B63" s="7" t="s">
        <v>378</v>
      </c>
      <c r="C63" s="16" t="s">
        <v>237</v>
      </c>
      <c r="D63" s="68">
        <v>1855.88</v>
      </c>
      <c r="E63" s="68">
        <v>2796.58</v>
      </c>
      <c r="F63" s="68">
        <v>1390.86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480</v>
      </c>
      <c r="S63" s="68">
        <v>0</v>
      </c>
      <c r="T63" s="68">
        <v>0</v>
      </c>
    </row>
    <row r="64" spans="1:20" s="56" customFormat="1" ht="12" customHeight="1">
      <c r="A64" s="6">
        <v>54</v>
      </c>
      <c r="B64" s="7" t="s">
        <v>379</v>
      </c>
      <c r="C64" s="15" t="s">
        <v>39</v>
      </c>
      <c r="D64" s="68">
        <v>40.69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</row>
    <row r="65" spans="1:20" s="56" customFormat="1" ht="12" customHeight="1">
      <c r="A65" s="6">
        <v>55</v>
      </c>
      <c r="B65" s="7" t="s">
        <v>380</v>
      </c>
      <c r="C65" s="20" t="s">
        <v>240</v>
      </c>
      <c r="D65" s="68">
        <v>831.44</v>
      </c>
      <c r="E65" s="68">
        <v>1679.35</v>
      </c>
      <c r="F65" s="68">
        <v>670.96</v>
      </c>
      <c r="G65" s="68">
        <v>582.47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240</v>
      </c>
      <c r="S65" s="68">
        <v>0</v>
      </c>
      <c r="T65" s="68">
        <v>0</v>
      </c>
    </row>
    <row r="66" spans="1:20" s="56" customFormat="1" ht="12" customHeight="1">
      <c r="A66" s="6">
        <v>56</v>
      </c>
      <c r="B66" s="7" t="s">
        <v>381</v>
      </c>
      <c r="C66" s="16" t="s">
        <v>243</v>
      </c>
      <c r="D66" s="68">
        <v>469.1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</row>
    <row r="67" spans="1:20" s="56" customFormat="1" ht="12" customHeight="1">
      <c r="A67" s="6">
        <v>57</v>
      </c>
      <c r="B67" s="7" t="s">
        <v>382</v>
      </c>
      <c r="C67" s="15" t="s">
        <v>42</v>
      </c>
      <c r="D67" s="68">
        <v>3414.43</v>
      </c>
      <c r="E67" s="68">
        <v>6807.27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480</v>
      </c>
      <c r="S67" s="68">
        <v>0</v>
      </c>
      <c r="T67" s="68">
        <v>0</v>
      </c>
    </row>
    <row r="68" spans="1:20" s="56" customFormat="1" ht="12" customHeight="1">
      <c r="A68" s="6">
        <v>58</v>
      </c>
      <c r="B68" s="7" t="s">
        <v>383</v>
      </c>
      <c r="C68" s="15" t="s">
        <v>45</v>
      </c>
      <c r="D68" s="68">
        <v>47.47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</row>
    <row r="69" spans="1:20" s="56" customFormat="1" ht="12" customHeight="1">
      <c r="A69" s="6">
        <v>59</v>
      </c>
      <c r="B69" s="7" t="s">
        <v>384</v>
      </c>
      <c r="C69" s="16" t="s">
        <v>247</v>
      </c>
      <c r="D69" s="68">
        <v>1051.15</v>
      </c>
      <c r="E69" s="68">
        <v>3449.27</v>
      </c>
      <c r="F69" s="68">
        <v>3421.28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1080</v>
      </c>
      <c r="S69" s="68">
        <v>0</v>
      </c>
      <c r="T69" s="68">
        <v>0</v>
      </c>
    </row>
    <row r="70" spans="1:20" s="56" customFormat="1" ht="12.75" customHeight="1">
      <c r="A70" s="6">
        <v>60</v>
      </c>
      <c r="B70" s="7" t="s">
        <v>385</v>
      </c>
      <c r="C70" s="20" t="s">
        <v>47</v>
      </c>
      <c r="D70" s="68">
        <v>86150.79999999999</v>
      </c>
      <c r="E70" s="68">
        <v>69752.5</v>
      </c>
      <c r="F70" s="68">
        <v>15508.4</v>
      </c>
      <c r="G70" s="68">
        <v>73986.5</v>
      </c>
      <c r="H70" s="68">
        <v>0</v>
      </c>
      <c r="I70" s="68">
        <v>2415.28</v>
      </c>
      <c r="J70" s="68">
        <v>0</v>
      </c>
      <c r="K70" s="68">
        <v>0</v>
      </c>
      <c r="L70" s="68">
        <v>0</v>
      </c>
      <c r="M70" s="68">
        <v>0</v>
      </c>
      <c r="N70" s="68">
        <v>10765.24</v>
      </c>
      <c r="O70" s="68">
        <v>0</v>
      </c>
      <c r="P70" s="68">
        <v>0</v>
      </c>
      <c r="Q70" s="68">
        <v>0</v>
      </c>
      <c r="R70" s="68">
        <v>9516</v>
      </c>
      <c r="S70" s="68">
        <v>0</v>
      </c>
      <c r="T70" s="68">
        <v>0</v>
      </c>
    </row>
    <row r="71" spans="1:20" s="56" customFormat="1" ht="12" customHeight="1">
      <c r="A71" s="6">
        <v>61</v>
      </c>
      <c r="B71" s="7" t="s">
        <v>386</v>
      </c>
      <c r="C71" s="15" t="s">
        <v>50</v>
      </c>
      <c r="D71" s="68">
        <v>134598.45</v>
      </c>
      <c r="E71" s="68">
        <v>93091.34000000001</v>
      </c>
      <c r="F71" s="68">
        <v>24337.28</v>
      </c>
      <c r="G71" s="68">
        <v>938994.89</v>
      </c>
      <c r="H71" s="68">
        <v>26598.51</v>
      </c>
      <c r="I71" s="68">
        <v>4121.41</v>
      </c>
      <c r="J71" s="68">
        <v>0</v>
      </c>
      <c r="K71" s="68">
        <v>0</v>
      </c>
      <c r="L71" s="68">
        <v>2693.05</v>
      </c>
      <c r="M71" s="68">
        <v>0</v>
      </c>
      <c r="N71" s="68">
        <v>32295.72</v>
      </c>
      <c r="O71" s="68">
        <v>0</v>
      </c>
      <c r="P71" s="68">
        <v>0</v>
      </c>
      <c r="Q71" s="68">
        <v>1440</v>
      </c>
      <c r="R71" s="68">
        <v>10800</v>
      </c>
      <c r="S71" s="68">
        <v>0</v>
      </c>
      <c r="T71" s="68">
        <v>0</v>
      </c>
    </row>
    <row r="72" spans="1:20" s="56" customFormat="1" ht="12" customHeight="1">
      <c r="A72" s="6">
        <v>62</v>
      </c>
      <c r="B72" s="7" t="s">
        <v>387</v>
      </c>
      <c r="C72" s="15" t="s">
        <v>52</v>
      </c>
      <c r="D72" s="68">
        <v>113.54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</row>
    <row r="73" spans="1:20" s="56" customFormat="1" ht="12" customHeight="1">
      <c r="A73" s="6">
        <v>63</v>
      </c>
      <c r="B73" s="7" t="s">
        <v>388</v>
      </c>
      <c r="C73" s="23" t="s">
        <v>55</v>
      </c>
      <c r="D73" s="68">
        <v>105071.34</v>
      </c>
      <c r="E73" s="68">
        <v>128299.34999999999</v>
      </c>
      <c r="F73" s="68">
        <v>30528.92</v>
      </c>
      <c r="G73" s="68">
        <v>157168.49000000002</v>
      </c>
      <c r="H73" s="68">
        <v>20874.72</v>
      </c>
      <c r="I73" s="68">
        <v>6803.54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68">
        <v>1080</v>
      </c>
      <c r="R73" s="68">
        <v>17136</v>
      </c>
      <c r="S73" s="68">
        <v>0</v>
      </c>
      <c r="T73" s="68">
        <v>0</v>
      </c>
    </row>
    <row r="74" spans="1:20" s="56" customFormat="1" ht="12" customHeight="1">
      <c r="A74" s="6">
        <v>64</v>
      </c>
      <c r="B74" s="7" t="s">
        <v>389</v>
      </c>
      <c r="C74" s="16" t="s">
        <v>250</v>
      </c>
      <c r="D74" s="68">
        <v>244.92</v>
      </c>
      <c r="E74" s="68">
        <v>2700.65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120</v>
      </c>
      <c r="S74" s="68">
        <v>0</v>
      </c>
      <c r="T74" s="68">
        <v>0</v>
      </c>
    </row>
    <row r="75" spans="1:20" s="56" customFormat="1" ht="12" customHeight="1">
      <c r="A75" s="6">
        <v>65</v>
      </c>
      <c r="B75" s="7" t="s">
        <v>390</v>
      </c>
      <c r="C75" s="16" t="s">
        <v>6</v>
      </c>
      <c r="D75" s="68">
        <v>98487.21</v>
      </c>
      <c r="E75" s="68">
        <v>148291.31</v>
      </c>
      <c r="F75" s="68">
        <v>60720.53</v>
      </c>
      <c r="G75" s="68">
        <v>20544.09</v>
      </c>
      <c r="H75" s="68">
        <v>0</v>
      </c>
      <c r="I75" s="68">
        <v>4232.38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24960</v>
      </c>
      <c r="S75" s="68">
        <v>0</v>
      </c>
      <c r="T75" s="68">
        <v>0</v>
      </c>
    </row>
    <row r="76" spans="1:20" s="56" customFormat="1" ht="12" customHeight="1">
      <c r="A76" s="6">
        <v>66</v>
      </c>
      <c r="B76" s="7" t="s">
        <v>391</v>
      </c>
      <c r="C76" s="14" t="s">
        <v>253</v>
      </c>
      <c r="D76" s="68">
        <v>5648.73</v>
      </c>
      <c r="E76" s="68">
        <v>13959.07</v>
      </c>
      <c r="F76" s="68">
        <v>1138.66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1080</v>
      </c>
      <c r="S76" s="68">
        <v>0</v>
      </c>
      <c r="T76" s="68">
        <v>0</v>
      </c>
    </row>
    <row r="77" spans="1:20" s="56" customFormat="1" ht="12" customHeight="1">
      <c r="A77" s="6">
        <v>67</v>
      </c>
      <c r="B77" s="7" t="s">
        <v>392</v>
      </c>
      <c r="C77" s="16" t="s">
        <v>256</v>
      </c>
      <c r="D77" s="68">
        <v>3713.48</v>
      </c>
      <c r="E77" s="68">
        <v>16123.94</v>
      </c>
      <c r="F77" s="68">
        <v>4066.15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1800</v>
      </c>
      <c r="S77" s="68">
        <v>0</v>
      </c>
      <c r="T77" s="68">
        <v>0</v>
      </c>
    </row>
    <row r="78" spans="1:20" s="56" customFormat="1" ht="12" customHeight="1">
      <c r="A78" s="6">
        <v>68</v>
      </c>
      <c r="B78" s="7" t="s">
        <v>393</v>
      </c>
      <c r="C78" s="15" t="s">
        <v>57</v>
      </c>
      <c r="D78" s="68">
        <v>135668.01</v>
      </c>
      <c r="E78" s="68">
        <v>122568.05</v>
      </c>
      <c r="F78" s="68">
        <v>37703.25</v>
      </c>
      <c r="G78" s="68">
        <v>7955.72</v>
      </c>
      <c r="H78" s="68">
        <v>0</v>
      </c>
      <c r="I78" s="68">
        <v>0</v>
      </c>
      <c r="J78" s="68">
        <v>15240.4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15840</v>
      </c>
      <c r="S78" s="68">
        <v>0</v>
      </c>
      <c r="T78" s="68">
        <v>0</v>
      </c>
    </row>
    <row r="79" spans="1:20" s="56" customFormat="1" ht="12" customHeight="1">
      <c r="A79" s="6">
        <v>69</v>
      </c>
      <c r="B79" s="7" t="s">
        <v>394</v>
      </c>
      <c r="C79" s="14" t="s">
        <v>59</v>
      </c>
      <c r="D79" s="68">
        <v>75067.25</v>
      </c>
      <c r="E79" s="68">
        <v>65117.259999999995</v>
      </c>
      <c r="F79" s="68">
        <v>27230.25</v>
      </c>
      <c r="G79" s="68">
        <v>287015.6</v>
      </c>
      <c r="H79" s="68">
        <v>20874.72</v>
      </c>
      <c r="I79" s="68">
        <v>1520.9</v>
      </c>
      <c r="J79" s="68">
        <v>0</v>
      </c>
      <c r="K79" s="68">
        <v>0</v>
      </c>
      <c r="L79" s="68">
        <v>3044.35</v>
      </c>
      <c r="M79" s="68">
        <v>0</v>
      </c>
      <c r="N79" s="68">
        <v>0</v>
      </c>
      <c r="O79" s="68">
        <v>0</v>
      </c>
      <c r="P79" s="68">
        <v>0</v>
      </c>
      <c r="Q79" s="68">
        <v>480</v>
      </c>
      <c r="R79" s="68">
        <v>10620</v>
      </c>
      <c r="S79" s="68">
        <v>0</v>
      </c>
      <c r="T79" s="68">
        <v>0</v>
      </c>
    </row>
    <row r="80" spans="1:20" s="56" customFormat="1" ht="12" customHeight="1">
      <c r="A80" s="6">
        <v>70</v>
      </c>
      <c r="B80" s="7" t="s">
        <v>395</v>
      </c>
      <c r="C80" s="14" t="s">
        <v>61</v>
      </c>
      <c r="D80" s="68">
        <v>74761.45</v>
      </c>
      <c r="E80" s="68">
        <v>84042.51</v>
      </c>
      <c r="F80" s="68">
        <v>32014.03</v>
      </c>
      <c r="G80" s="68">
        <v>49680.32</v>
      </c>
      <c r="H80" s="68">
        <v>0</v>
      </c>
      <c r="I80" s="68">
        <v>5349.88</v>
      </c>
      <c r="J80" s="68">
        <v>0</v>
      </c>
      <c r="K80" s="68">
        <v>0</v>
      </c>
      <c r="L80" s="68">
        <v>0</v>
      </c>
      <c r="M80" s="68">
        <v>864</v>
      </c>
      <c r="N80" s="68">
        <v>0</v>
      </c>
      <c r="O80" s="68">
        <v>0</v>
      </c>
      <c r="P80" s="68">
        <v>0</v>
      </c>
      <c r="Q80" s="68">
        <v>0</v>
      </c>
      <c r="R80" s="68">
        <v>12840</v>
      </c>
      <c r="S80" s="68">
        <v>0</v>
      </c>
      <c r="T80" s="68">
        <v>0</v>
      </c>
    </row>
    <row r="81" spans="1:20" s="56" customFormat="1" ht="12" customHeight="1">
      <c r="A81" s="6">
        <v>71</v>
      </c>
      <c r="B81" s="7" t="s">
        <v>396</v>
      </c>
      <c r="C81" s="11" t="s">
        <v>63</v>
      </c>
      <c r="D81" s="68">
        <v>2968.7400000000002</v>
      </c>
      <c r="E81" s="68">
        <v>5191.56</v>
      </c>
      <c r="F81" s="68">
        <v>1709.68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720</v>
      </c>
      <c r="S81" s="68">
        <v>0</v>
      </c>
      <c r="T81" s="68">
        <v>0</v>
      </c>
    </row>
    <row r="82" spans="1:20" s="56" customFormat="1" ht="12" customHeight="1">
      <c r="A82" s="6">
        <v>72</v>
      </c>
      <c r="B82" s="7" t="s">
        <v>397</v>
      </c>
      <c r="C82" s="11" t="s">
        <v>259</v>
      </c>
      <c r="D82" s="68">
        <v>0</v>
      </c>
      <c r="E82" s="68">
        <v>798.74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120</v>
      </c>
      <c r="S82" s="68">
        <v>0</v>
      </c>
      <c r="T82" s="68">
        <v>0</v>
      </c>
    </row>
    <row r="83" spans="1:20" s="56" customFormat="1" ht="12" customHeight="1">
      <c r="A83" s="6">
        <v>73</v>
      </c>
      <c r="B83" s="7" t="s">
        <v>398</v>
      </c>
      <c r="C83" s="11" t="s">
        <v>262</v>
      </c>
      <c r="D83" s="68">
        <v>922.68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</row>
    <row r="84" spans="1:20" s="56" customFormat="1" ht="12" customHeight="1">
      <c r="A84" s="6">
        <v>74</v>
      </c>
      <c r="B84" s="7" t="s">
        <v>399</v>
      </c>
      <c r="C84" s="11" t="s">
        <v>66</v>
      </c>
      <c r="D84" s="68">
        <v>3451.2599999999998</v>
      </c>
      <c r="E84" s="68">
        <v>0</v>
      </c>
      <c r="F84" s="68">
        <v>803.76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120</v>
      </c>
      <c r="S84" s="68">
        <v>0</v>
      </c>
      <c r="T84" s="68">
        <v>0</v>
      </c>
    </row>
    <row r="85" spans="1:20" s="56" customFormat="1" ht="12" customHeight="1">
      <c r="A85" s="6">
        <v>75</v>
      </c>
      <c r="B85" s="7" t="s">
        <v>400</v>
      </c>
      <c r="C85" s="16" t="s">
        <v>265</v>
      </c>
      <c r="D85" s="68">
        <v>4206.57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</row>
    <row r="86" spans="1:20" s="56" customFormat="1" ht="12" customHeight="1">
      <c r="A86" s="6">
        <v>76</v>
      </c>
      <c r="B86" s="7" t="s">
        <v>401</v>
      </c>
      <c r="C86" s="16" t="s">
        <v>268</v>
      </c>
      <c r="D86" s="68">
        <v>101.73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</row>
    <row r="87" spans="1:20" s="56" customFormat="1" ht="12" customHeight="1">
      <c r="A87" s="6">
        <v>77</v>
      </c>
      <c r="B87" s="7" t="s">
        <v>402</v>
      </c>
      <c r="C87" s="6" t="s">
        <v>69</v>
      </c>
      <c r="D87" s="68">
        <v>4377.53</v>
      </c>
      <c r="E87" s="68">
        <v>4501.49</v>
      </c>
      <c r="F87" s="68">
        <v>2114.74</v>
      </c>
      <c r="G87" s="68">
        <v>19110.1</v>
      </c>
      <c r="H87" s="68">
        <v>0</v>
      </c>
      <c r="I87" s="68">
        <v>356.91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960</v>
      </c>
      <c r="S87" s="68">
        <v>0</v>
      </c>
      <c r="T87" s="68">
        <v>0</v>
      </c>
    </row>
    <row r="88" spans="1:20" s="56" customFormat="1" ht="12" customHeight="1">
      <c r="A88" s="6">
        <v>78</v>
      </c>
      <c r="B88" s="7" t="s">
        <v>403</v>
      </c>
      <c r="C88" s="16" t="s">
        <v>271</v>
      </c>
      <c r="D88" s="68">
        <v>342.07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</row>
    <row r="89" spans="1:20" s="56" customFormat="1" ht="12" customHeight="1">
      <c r="A89" s="6">
        <v>79</v>
      </c>
      <c r="B89" s="7" t="s">
        <v>404</v>
      </c>
      <c r="C89" s="15" t="s">
        <v>72</v>
      </c>
      <c r="D89" s="68">
        <v>692.9300000000001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</row>
    <row r="90" spans="1:20" s="56" customFormat="1" ht="12" customHeight="1">
      <c r="A90" s="6">
        <v>80</v>
      </c>
      <c r="B90" s="7" t="s">
        <v>405</v>
      </c>
      <c r="C90" s="15" t="s">
        <v>75</v>
      </c>
      <c r="D90" s="68">
        <v>42114.42</v>
      </c>
      <c r="E90" s="68">
        <v>33868.29</v>
      </c>
      <c r="F90" s="68">
        <v>14716.59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68">
        <v>0</v>
      </c>
      <c r="Q90" s="68">
        <v>0</v>
      </c>
      <c r="R90" s="68">
        <v>4920</v>
      </c>
      <c r="S90" s="68">
        <v>0</v>
      </c>
      <c r="T90" s="68">
        <v>0</v>
      </c>
    </row>
    <row r="91" spans="1:20" s="56" customFormat="1" ht="12" customHeight="1">
      <c r="A91" s="6">
        <v>81</v>
      </c>
      <c r="B91" s="7" t="s">
        <v>406</v>
      </c>
      <c r="C91" s="16" t="s">
        <v>274</v>
      </c>
      <c r="D91" s="68">
        <v>33134.15</v>
      </c>
      <c r="E91" s="68">
        <v>49423.97</v>
      </c>
      <c r="F91" s="68">
        <v>1998.08</v>
      </c>
      <c r="G91" s="68">
        <v>316.91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68">
        <v>0</v>
      </c>
      <c r="Q91" s="68">
        <v>0</v>
      </c>
      <c r="R91" s="68">
        <v>3480</v>
      </c>
      <c r="S91" s="68">
        <v>0</v>
      </c>
      <c r="T91" s="68">
        <v>0</v>
      </c>
    </row>
    <row r="92" spans="1:20" s="56" customFormat="1" ht="12.75">
      <c r="A92" s="6">
        <v>82</v>
      </c>
      <c r="B92" s="7" t="s">
        <v>407</v>
      </c>
      <c r="C92" s="15" t="s">
        <v>78</v>
      </c>
      <c r="D92" s="68">
        <v>94682.98</v>
      </c>
      <c r="E92" s="68">
        <v>114855.48</v>
      </c>
      <c r="F92" s="68">
        <v>80187.01</v>
      </c>
      <c r="G92" s="68">
        <v>1048398.8700000001</v>
      </c>
      <c r="H92" s="68">
        <v>42230.38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  <c r="P92" s="68">
        <v>0</v>
      </c>
      <c r="Q92" s="68">
        <v>480</v>
      </c>
      <c r="R92" s="68">
        <v>24120</v>
      </c>
      <c r="S92" s="68">
        <v>0</v>
      </c>
      <c r="T92" s="68">
        <v>0</v>
      </c>
    </row>
    <row r="93" spans="1:20" s="56" customFormat="1" ht="12" customHeight="1">
      <c r="A93" s="6">
        <v>83</v>
      </c>
      <c r="B93" s="7" t="s">
        <v>408</v>
      </c>
      <c r="C93" s="25" t="s">
        <v>277</v>
      </c>
      <c r="D93" s="68">
        <v>8293.77</v>
      </c>
      <c r="E93" s="68">
        <v>2024.07</v>
      </c>
      <c r="F93" s="68">
        <v>3648.37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8">
        <v>0</v>
      </c>
      <c r="P93" s="68">
        <v>0</v>
      </c>
      <c r="Q93" s="68">
        <v>0</v>
      </c>
      <c r="R93" s="68">
        <v>600</v>
      </c>
      <c r="S93" s="68">
        <v>0</v>
      </c>
      <c r="T93" s="68">
        <v>0</v>
      </c>
    </row>
    <row r="94" spans="1:20" s="56" customFormat="1" ht="12" customHeight="1">
      <c r="A94" s="6">
        <v>84</v>
      </c>
      <c r="B94" s="7" t="s">
        <v>409</v>
      </c>
      <c r="C94" s="14" t="s">
        <v>280</v>
      </c>
      <c r="D94" s="68">
        <v>1249.18</v>
      </c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68">
        <v>0</v>
      </c>
    </row>
    <row r="95" spans="1:20" s="56" customFormat="1" ht="12" customHeight="1">
      <c r="A95" s="6">
        <v>85</v>
      </c>
      <c r="B95" s="7" t="s">
        <v>410</v>
      </c>
      <c r="C95" s="14" t="s">
        <v>81</v>
      </c>
      <c r="D95" s="68">
        <v>3359.47</v>
      </c>
      <c r="E95" s="68">
        <v>6210.07</v>
      </c>
      <c r="F95" s="68">
        <v>985.51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960</v>
      </c>
      <c r="S95" s="68">
        <v>0</v>
      </c>
      <c r="T95" s="68">
        <v>0</v>
      </c>
    </row>
    <row r="96" spans="1:20" s="59" customFormat="1" ht="12.75">
      <c r="A96" s="6">
        <v>86</v>
      </c>
      <c r="B96" s="7" t="s">
        <v>411</v>
      </c>
      <c r="C96" s="14" t="s">
        <v>84</v>
      </c>
      <c r="D96" s="68">
        <v>1656.83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68">
        <v>0</v>
      </c>
    </row>
    <row r="97" spans="1:20" s="56" customFormat="1" ht="12" customHeight="1">
      <c r="A97" s="6">
        <v>87</v>
      </c>
      <c r="B97" s="7" t="s">
        <v>412</v>
      </c>
      <c r="C97" s="14" t="s">
        <v>87</v>
      </c>
      <c r="D97" s="68">
        <v>39.62</v>
      </c>
      <c r="E97" s="68">
        <v>0</v>
      </c>
      <c r="F97" s="68">
        <v>1173.53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120</v>
      </c>
      <c r="S97" s="68">
        <v>0</v>
      </c>
      <c r="T97" s="68">
        <v>0</v>
      </c>
    </row>
    <row r="98" spans="1:20" s="56" customFormat="1" ht="12" customHeight="1">
      <c r="A98" s="6">
        <v>88</v>
      </c>
      <c r="B98" s="7" t="s">
        <v>413</v>
      </c>
      <c r="C98" s="14" t="s">
        <v>282</v>
      </c>
      <c r="D98" s="68">
        <v>71.46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9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8">
        <v>0</v>
      </c>
      <c r="S98" s="68">
        <v>0</v>
      </c>
      <c r="T98" s="68">
        <v>0</v>
      </c>
    </row>
    <row r="99" spans="1:20" s="56" customFormat="1" ht="12" customHeight="1">
      <c r="A99" s="6">
        <v>89</v>
      </c>
      <c r="B99" s="7" t="s">
        <v>414</v>
      </c>
      <c r="C99" s="14" t="s">
        <v>285</v>
      </c>
      <c r="D99" s="68">
        <v>8218.9</v>
      </c>
      <c r="E99" s="68">
        <v>5463.33</v>
      </c>
      <c r="F99" s="68">
        <v>6183.91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68">
        <v>0</v>
      </c>
      <c r="Q99" s="68">
        <v>0</v>
      </c>
      <c r="R99" s="68">
        <v>1320</v>
      </c>
      <c r="S99" s="68">
        <v>0</v>
      </c>
      <c r="T99" s="68">
        <v>0</v>
      </c>
    </row>
    <row r="100" spans="1:20" s="56" customFormat="1" ht="12.75">
      <c r="A100" s="6">
        <v>90</v>
      </c>
      <c r="B100" s="7" t="s">
        <v>415</v>
      </c>
      <c r="C100" s="14" t="s">
        <v>90</v>
      </c>
      <c r="D100" s="68">
        <v>69454.78</v>
      </c>
      <c r="E100" s="68">
        <v>89500.71</v>
      </c>
      <c r="F100" s="68">
        <v>21155.98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  <c r="P100" s="68">
        <v>0</v>
      </c>
      <c r="Q100" s="68">
        <v>0</v>
      </c>
      <c r="R100" s="68">
        <v>12660</v>
      </c>
      <c r="S100" s="68">
        <v>0</v>
      </c>
      <c r="T100" s="68">
        <v>0</v>
      </c>
    </row>
    <row r="101" spans="1:20" s="56" customFormat="1" ht="12" customHeight="1">
      <c r="A101" s="6">
        <v>91</v>
      </c>
      <c r="B101" s="7" t="s">
        <v>416</v>
      </c>
      <c r="C101" s="14" t="s">
        <v>288</v>
      </c>
      <c r="D101" s="68">
        <v>5250.58</v>
      </c>
      <c r="E101" s="68">
        <v>6781.16</v>
      </c>
      <c r="F101" s="68">
        <v>2803.34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68">
        <v>840</v>
      </c>
      <c r="S101" s="68">
        <v>0</v>
      </c>
      <c r="T101" s="68">
        <v>0</v>
      </c>
    </row>
    <row r="102" spans="1:20" s="56" customFormat="1" ht="12" customHeight="1">
      <c r="A102" s="6">
        <v>92</v>
      </c>
      <c r="B102" s="7" t="s">
        <v>417</v>
      </c>
      <c r="C102" s="14" t="s">
        <v>27</v>
      </c>
      <c r="D102" s="68">
        <v>71.81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  <c r="P102" s="68">
        <v>0</v>
      </c>
      <c r="Q102" s="68">
        <v>0</v>
      </c>
      <c r="R102" s="68">
        <v>0</v>
      </c>
      <c r="S102" s="68">
        <v>0</v>
      </c>
      <c r="T102" s="68">
        <v>0</v>
      </c>
    </row>
    <row r="103" spans="1:20" s="56" customFormat="1" ht="12" customHeight="1">
      <c r="A103" s="6">
        <v>93</v>
      </c>
      <c r="B103" s="7" t="s">
        <v>418</v>
      </c>
      <c r="C103" s="15" t="s">
        <v>30</v>
      </c>
      <c r="D103" s="68">
        <v>153642.08000000002</v>
      </c>
      <c r="E103" s="68">
        <v>209156.53</v>
      </c>
      <c r="F103" s="68">
        <v>45775.12</v>
      </c>
      <c r="G103" s="68">
        <v>15269.89</v>
      </c>
      <c r="H103" s="68">
        <v>0</v>
      </c>
      <c r="I103" s="68">
        <v>9682.73</v>
      </c>
      <c r="J103" s="68">
        <v>0</v>
      </c>
      <c r="K103" s="68">
        <v>809.55</v>
      </c>
      <c r="L103" s="68">
        <v>3248.84</v>
      </c>
      <c r="M103" s="68">
        <v>0</v>
      </c>
      <c r="N103" s="68">
        <v>0</v>
      </c>
      <c r="O103" s="68">
        <v>0</v>
      </c>
      <c r="P103" s="68">
        <v>0</v>
      </c>
      <c r="Q103" s="68">
        <v>0</v>
      </c>
      <c r="R103" s="68">
        <v>25200</v>
      </c>
      <c r="S103" s="68">
        <v>0</v>
      </c>
      <c r="T103" s="68">
        <v>0</v>
      </c>
    </row>
    <row r="104" spans="1:20" s="56" customFormat="1" ht="12" customHeight="1">
      <c r="A104" s="6">
        <v>94</v>
      </c>
      <c r="B104" s="7" t="s">
        <v>419</v>
      </c>
      <c r="C104" s="14" t="s">
        <v>291</v>
      </c>
      <c r="D104" s="68">
        <v>2457.5</v>
      </c>
      <c r="E104" s="68">
        <v>1864.64</v>
      </c>
      <c r="F104" s="68">
        <v>2345.24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  <c r="P104" s="68">
        <v>0</v>
      </c>
      <c r="Q104" s="68">
        <v>0</v>
      </c>
      <c r="R104" s="68">
        <v>720</v>
      </c>
      <c r="S104" s="68">
        <v>0</v>
      </c>
      <c r="T104" s="68">
        <v>0</v>
      </c>
    </row>
    <row r="105" spans="1:20" s="56" customFormat="1" ht="12" customHeight="1">
      <c r="A105" s="6">
        <v>95</v>
      </c>
      <c r="B105" s="7" t="s">
        <v>420</v>
      </c>
      <c r="C105" s="14" t="s">
        <v>33</v>
      </c>
      <c r="D105" s="68">
        <v>246845.62</v>
      </c>
      <c r="E105" s="68">
        <v>307788.85000000003</v>
      </c>
      <c r="F105" s="68">
        <v>91923.81999999999</v>
      </c>
      <c r="G105" s="68">
        <v>19931.88</v>
      </c>
      <c r="H105" s="68">
        <v>0</v>
      </c>
      <c r="I105" s="68">
        <v>21078.96</v>
      </c>
      <c r="J105" s="68">
        <v>0</v>
      </c>
      <c r="K105" s="68">
        <v>404.78</v>
      </c>
      <c r="L105" s="68">
        <v>378</v>
      </c>
      <c r="M105" s="68">
        <v>0</v>
      </c>
      <c r="N105" s="68">
        <v>10765.24</v>
      </c>
      <c r="O105" s="68">
        <v>0</v>
      </c>
      <c r="P105" s="68">
        <v>0</v>
      </c>
      <c r="Q105" s="68">
        <v>3960</v>
      </c>
      <c r="R105" s="68">
        <v>39696</v>
      </c>
      <c r="S105" s="68">
        <v>0</v>
      </c>
      <c r="T105" s="68">
        <v>0</v>
      </c>
    </row>
    <row r="106" spans="1:20" s="56" customFormat="1" ht="12" customHeight="1">
      <c r="A106" s="6">
        <v>96</v>
      </c>
      <c r="B106" s="7" t="s">
        <v>421</v>
      </c>
      <c r="C106" s="14" t="s">
        <v>23</v>
      </c>
      <c r="D106" s="68">
        <v>1007.8299999999999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68">
        <v>0</v>
      </c>
      <c r="O106" s="68">
        <v>0</v>
      </c>
      <c r="P106" s="68">
        <v>0</v>
      </c>
      <c r="Q106" s="68">
        <v>0</v>
      </c>
      <c r="R106" s="68">
        <v>0</v>
      </c>
      <c r="S106" s="68">
        <v>0</v>
      </c>
      <c r="T106" s="68">
        <v>0</v>
      </c>
    </row>
    <row r="107" spans="1:20" s="56" customFormat="1" ht="12" customHeight="1">
      <c r="A107" s="6">
        <v>97</v>
      </c>
      <c r="B107" s="7" t="s">
        <v>422</v>
      </c>
      <c r="C107" s="14" t="s">
        <v>26</v>
      </c>
      <c r="D107" s="68">
        <v>30993.530000000002</v>
      </c>
      <c r="E107" s="68">
        <v>13059.64</v>
      </c>
      <c r="F107" s="68">
        <v>8005.719999999999</v>
      </c>
      <c r="G107" s="68">
        <v>904.38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0</v>
      </c>
      <c r="Q107" s="68">
        <v>0</v>
      </c>
      <c r="R107" s="68">
        <v>2760</v>
      </c>
      <c r="S107" s="68">
        <v>0</v>
      </c>
      <c r="T107" s="68">
        <v>0</v>
      </c>
    </row>
    <row r="108" spans="1:20" s="56" customFormat="1" ht="12" customHeight="1">
      <c r="A108" s="6">
        <v>98</v>
      </c>
      <c r="B108" s="7" t="s">
        <v>423</v>
      </c>
      <c r="C108" s="14" t="s">
        <v>294</v>
      </c>
      <c r="D108" s="68">
        <v>1316.21</v>
      </c>
      <c r="E108" s="68">
        <v>601.32</v>
      </c>
      <c r="F108" s="68">
        <v>743.11</v>
      </c>
      <c r="G108" s="68">
        <v>0</v>
      </c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8">
        <v>0</v>
      </c>
      <c r="P108" s="68">
        <v>0</v>
      </c>
      <c r="Q108" s="68">
        <v>0</v>
      </c>
      <c r="R108" s="68">
        <v>240</v>
      </c>
      <c r="S108" s="68">
        <v>0</v>
      </c>
      <c r="T108" s="68">
        <v>0</v>
      </c>
    </row>
    <row r="109" spans="1:20" s="56" customFormat="1" ht="12" customHeight="1">
      <c r="A109" s="6">
        <v>99</v>
      </c>
      <c r="B109" s="7" t="s">
        <v>424</v>
      </c>
      <c r="C109" s="14" t="s">
        <v>297</v>
      </c>
      <c r="D109" s="68">
        <v>1340.12</v>
      </c>
      <c r="E109" s="68">
        <v>1937.98</v>
      </c>
      <c r="F109" s="68">
        <v>1522.12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0</v>
      </c>
      <c r="Q109" s="68">
        <v>0</v>
      </c>
      <c r="R109" s="68">
        <v>360</v>
      </c>
      <c r="S109" s="68">
        <v>0</v>
      </c>
      <c r="T109" s="68">
        <v>0</v>
      </c>
    </row>
    <row r="110" spans="1:20" s="56" customFormat="1" ht="12" customHeight="1">
      <c r="A110" s="6">
        <v>100</v>
      </c>
      <c r="B110" s="7" t="s">
        <v>425</v>
      </c>
      <c r="C110" s="14" t="s">
        <v>17</v>
      </c>
      <c r="D110" s="68">
        <v>3069.52</v>
      </c>
      <c r="E110" s="68">
        <v>2584.75</v>
      </c>
      <c r="F110" s="68">
        <v>472.62</v>
      </c>
      <c r="G110" s="68">
        <v>417.59000000000003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8">
        <v>0</v>
      </c>
      <c r="P110" s="68">
        <v>0</v>
      </c>
      <c r="Q110" s="68">
        <v>0</v>
      </c>
      <c r="R110" s="68">
        <v>360</v>
      </c>
      <c r="S110" s="68">
        <v>0</v>
      </c>
      <c r="T110" s="68">
        <v>0</v>
      </c>
    </row>
    <row r="111" spans="1:20" s="56" customFormat="1" ht="13.5" customHeight="1">
      <c r="A111" s="6">
        <v>101</v>
      </c>
      <c r="B111" s="7" t="s">
        <v>426</v>
      </c>
      <c r="C111" s="14" t="s">
        <v>19</v>
      </c>
      <c r="D111" s="68">
        <v>526.39</v>
      </c>
      <c r="E111" s="68">
        <v>554.58</v>
      </c>
      <c r="F111" s="68">
        <v>788.39</v>
      </c>
      <c r="G111" s="68">
        <v>211.1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8">
        <v>0</v>
      </c>
      <c r="P111" s="68">
        <v>0</v>
      </c>
      <c r="Q111" s="68">
        <v>0</v>
      </c>
      <c r="R111" s="68">
        <v>240</v>
      </c>
      <c r="S111" s="68">
        <v>0</v>
      </c>
      <c r="T111" s="68">
        <v>0</v>
      </c>
    </row>
    <row r="112" spans="1:20" s="56" customFormat="1" ht="12" customHeight="1">
      <c r="A112" s="6">
        <v>102</v>
      </c>
      <c r="B112" s="7" t="s">
        <v>427</v>
      </c>
      <c r="C112" s="14" t="s">
        <v>300</v>
      </c>
      <c r="D112" s="68">
        <v>5372.3</v>
      </c>
      <c r="E112" s="68">
        <v>3482.85</v>
      </c>
      <c r="F112" s="68">
        <v>0</v>
      </c>
      <c r="G112" s="68">
        <v>0</v>
      </c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8">
        <v>0</v>
      </c>
      <c r="P112" s="68">
        <v>0</v>
      </c>
      <c r="Q112" s="68">
        <v>0</v>
      </c>
      <c r="R112" s="68">
        <v>240</v>
      </c>
      <c r="S112" s="68">
        <v>0</v>
      </c>
      <c r="T112" s="68">
        <v>0</v>
      </c>
    </row>
    <row r="113" spans="1:20" s="56" customFormat="1" ht="12" customHeight="1">
      <c r="A113" s="6">
        <v>103</v>
      </c>
      <c r="B113" s="7" t="s">
        <v>428</v>
      </c>
      <c r="C113" s="14" t="s">
        <v>21</v>
      </c>
      <c r="D113" s="68">
        <v>6650.91</v>
      </c>
      <c r="E113" s="68">
        <v>1567.72</v>
      </c>
      <c r="F113" s="68">
        <v>736.78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68">
        <v>0</v>
      </c>
      <c r="R113" s="68">
        <v>480</v>
      </c>
      <c r="S113" s="68">
        <v>0</v>
      </c>
      <c r="T113" s="68">
        <v>0</v>
      </c>
    </row>
    <row r="114" spans="1:20" s="56" customFormat="1" ht="12" customHeight="1">
      <c r="A114" s="6">
        <v>104</v>
      </c>
      <c r="B114" s="7" t="s">
        <v>429</v>
      </c>
      <c r="C114" s="14" t="s">
        <v>303</v>
      </c>
      <c r="D114" s="68">
        <v>1706.75</v>
      </c>
      <c r="E114" s="68">
        <v>790.75</v>
      </c>
      <c r="F114" s="68">
        <v>2275.98</v>
      </c>
      <c r="G114" s="68">
        <v>0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8">
        <v>0</v>
      </c>
      <c r="Q114" s="68">
        <v>0</v>
      </c>
      <c r="R114" s="68">
        <v>480</v>
      </c>
      <c r="S114" s="68">
        <v>0</v>
      </c>
      <c r="T114" s="68">
        <v>0</v>
      </c>
    </row>
    <row r="115" spans="1:20" s="56" customFormat="1" ht="12" customHeight="1">
      <c r="A115" s="6">
        <v>105</v>
      </c>
      <c r="B115" s="7" t="s">
        <v>430</v>
      </c>
      <c r="C115" s="14" t="s">
        <v>306</v>
      </c>
      <c r="D115" s="68">
        <v>209.31</v>
      </c>
      <c r="E115" s="68">
        <v>0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8">
        <v>0</v>
      </c>
      <c r="P115" s="68">
        <v>0</v>
      </c>
      <c r="Q115" s="68">
        <v>0</v>
      </c>
      <c r="R115" s="68">
        <v>0</v>
      </c>
      <c r="S115" s="68">
        <v>0</v>
      </c>
      <c r="T115" s="68">
        <v>0</v>
      </c>
    </row>
    <row r="116" spans="1:20" s="56" customFormat="1" ht="12" customHeight="1">
      <c r="A116" s="6">
        <v>106</v>
      </c>
      <c r="B116" s="7" t="s">
        <v>431</v>
      </c>
      <c r="C116" s="14" t="s">
        <v>12</v>
      </c>
      <c r="D116" s="68">
        <v>8285.57</v>
      </c>
      <c r="E116" s="68">
        <v>7274.79</v>
      </c>
      <c r="F116" s="68">
        <v>3573.7999999999997</v>
      </c>
      <c r="G116" s="68">
        <v>300760.46</v>
      </c>
      <c r="H116" s="68">
        <v>0</v>
      </c>
      <c r="I116" s="68">
        <v>1764.92</v>
      </c>
      <c r="J116" s="68">
        <v>0</v>
      </c>
      <c r="K116" s="68">
        <v>0</v>
      </c>
      <c r="L116" s="68">
        <v>0</v>
      </c>
      <c r="M116" s="68">
        <v>81596.76</v>
      </c>
      <c r="N116" s="68">
        <v>0</v>
      </c>
      <c r="O116" s="68">
        <v>0</v>
      </c>
      <c r="P116" s="68">
        <v>0</v>
      </c>
      <c r="Q116" s="68">
        <v>0</v>
      </c>
      <c r="R116" s="68">
        <v>1860</v>
      </c>
      <c r="S116" s="68">
        <v>0</v>
      </c>
      <c r="T116" s="68">
        <v>0</v>
      </c>
    </row>
    <row r="117" spans="1:20" s="56" customFormat="1" ht="12" customHeight="1">
      <c r="A117" s="6">
        <v>107</v>
      </c>
      <c r="B117" s="7" t="s">
        <v>432</v>
      </c>
      <c r="C117" s="14" t="s">
        <v>309</v>
      </c>
      <c r="D117" s="68">
        <v>687.21</v>
      </c>
      <c r="E117" s="68">
        <v>367.35</v>
      </c>
      <c r="F117" s="68">
        <v>0</v>
      </c>
      <c r="G117" s="68">
        <v>0</v>
      </c>
      <c r="H117" s="68">
        <v>0</v>
      </c>
      <c r="I117" s="68">
        <v>1184.81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0</v>
      </c>
      <c r="Q117" s="68">
        <v>0</v>
      </c>
      <c r="R117" s="68">
        <v>120</v>
      </c>
      <c r="S117" s="68">
        <v>0</v>
      </c>
      <c r="T117" s="68">
        <v>0</v>
      </c>
    </row>
    <row r="118" spans="1:20" s="56" customFormat="1" ht="12" customHeight="1">
      <c r="A118" s="6">
        <v>108</v>
      </c>
      <c r="B118" s="7" t="s">
        <v>433</v>
      </c>
      <c r="C118" s="14" t="s">
        <v>312</v>
      </c>
      <c r="D118" s="68">
        <v>78.17</v>
      </c>
      <c r="E118" s="68">
        <v>2651.41</v>
      </c>
      <c r="F118" s="68">
        <v>0</v>
      </c>
      <c r="G118" s="68">
        <v>13218.83</v>
      </c>
      <c r="H118" s="68">
        <v>0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8">
        <v>0</v>
      </c>
      <c r="P118" s="68">
        <v>0</v>
      </c>
      <c r="Q118" s="68">
        <v>0</v>
      </c>
      <c r="R118" s="68">
        <v>240</v>
      </c>
      <c r="S118" s="68">
        <v>0</v>
      </c>
      <c r="T118" s="68">
        <v>0</v>
      </c>
    </row>
    <row r="119" spans="1:20" s="56" customFormat="1" ht="12" customHeight="1">
      <c r="A119" s="6">
        <v>109</v>
      </c>
      <c r="B119" s="7" t="s">
        <v>434</v>
      </c>
      <c r="C119" s="14" t="s">
        <v>14</v>
      </c>
      <c r="D119" s="68">
        <v>45675.090000000004</v>
      </c>
      <c r="E119" s="68">
        <v>36712.74</v>
      </c>
      <c r="F119" s="68">
        <v>5879.28</v>
      </c>
      <c r="G119" s="68">
        <v>39371.74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68">
        <v>0</v>
      </c>
      <c r="R119" s="68">
        <v>4080</v>
      </c>
      <c r="S119" s="68">
        <v>0</v>
      </c>
      <c r="T119" s="68">
        <v>0</v>
      </c>
    </row>
    <row r="120" spans="1:20" s="56" customFormat="1" ht="12" customHeight="1">
      <c r="A120" s="6">
        <v>110</v>
      </c>
      <c r="B120" s="7" t="s">
        <v>435</v>
      </c>
      <c r="C120" s="13" t="s">
        <v>314</v>
      </c>
      <c r="D120" s="68">
        <v>100602.86</v>
      </c>
      <c r="E120" s="68">
        <v>112106.59</v>
      </c>
      <c r="F120" s="68">
        <v>19835.39</v>
      </c>
      <c r="G120" s="68">
        <v>141.9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8">
        <v>0</v>
      </c>
      <c r="P120" s="68">
        <v>0</v>
      </c>
      <c r="Q120" s="68">
        <v>0</v>
      </c>
      <c r="R120" s="68">
        <v>13860</v>
      </c>
      <c r="S120" s="68">
        <v>0</v>
      </c>
      <c r="T120" s="68">
        <v>0</v>
      </c>
    </row>
    <row r="121" spans="1:20" s="56" customFormat="1" ht="14.25" customHeight="1">
      <c r="A121" s="6">
        <v>111</v>
      </c>
      <c r="B121" s="7" t="s">
        <v>436</v>
      </c>
      <c r="C121" s="14" t="s">
        <v>317</v>
      </c>
      <c r="D121" s="68">
        <v>62.33</v>
      </c>
      <c r="E121" s="68">
        <v>0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68">
        <v>0</v>
      </c>
      <c r="R121" s="68">
        <v>0</v>
      </c>
      <c r="S121" s="68">
        <v>0</v>
      </c>
      <c r="T121" s="68">
        <v>0</v>
      </c>
    </row>
    <row r="122" spans="1:20" s="56" customFormat="1" ht="12" customHeight="1">
      <c r="A122" s="6">
        <v>112</v>
      </c>
      <c r="B122" s="7" t="s">
        <v>437</v>
      </c>
      <c r="C122" s="25" t="s">
        <v>320</v>
      </c>
      <c r="D122" s="68">
        <v>182.45</v>
      </c>
      <c r="E122" s="68">
        <v>0</v>
      </c>
      <c r="F122" s="68">
        <v>1150.82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0</v>
      </c>
      <c r="P122" s="68">
        <v>0</v>
      </c>
      <c r="Q122" s="68">
        <v>0</v>
      </c>
      <c r="R122" s="68">
        <v>240</v>
      </c>
      <c r="S122" s="68">
        <v>0</v>
      </c>
      <c r="T122" s="68">
        <v>0</v>
      </c>
    </row>
    <row r="123" spans="1:20" s="56" customFormat="1" ht="12" customHeight="1">
      <c r="A123" s="6">
        <v>113</v>
      </c>
      <c r="B123" s="7" t="s">
        <v>438</v>
      </c>
      <c r="C123" s="14" t="s">
        <v>323</v>
      </c>
      <c r="D123" s="68">
        <v>594.44</v>
      </c>
      <c r="E123" s="68">
        <v>161.36</v>
      </c>
      <c r="F123" s="68">
        <v>1201.37</v>
      </c>
      <c r="G123" s="68">
        <v>0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240</v>
      </c>
      <c r="S123" s="68">
        <v>0</v>
      </c>
      <c r="T123" s="68">
        <v>0</v>
      </c>
    </row>
    <row r="124" spans="1:20" s="56" customFormat="1" ht="12" customHeight="1">
      <c r="A124" s="6">
        <v>114</v>
      </c>
      <c r="B124" s="7" t="s">
        <v>439</v>
      </c>
      <c r="C124" s="14" t="s">
        <v>0</v>
      </c>
      <c r="D124" s="68">
        <v>42846.17</v>
      </c>
      <c r="E124" s="68">
        <v>31236.199999999997</v>
      </c>
      <c r="F124" s="68">
        <v>7785.84</v>
      </c>
      <c r="G124" s="68">
        <v>254695.18</v>
      </c>
      <c r="H124" s="68">
        <v>23031.48</v>
      </c>
      <c r="I124" s="68">
        <v>3532.51</v>
      </c>
      <c r="J124" s="68">
        <v>0</v>
      </c>
      <c r="K124" s="68">
        <v>0</v>
      </c>
      <c r="L124" s="68">
        <v>0</v>
      </c>
      <c r="M124" s="68">
        <v>0</v>
      </c>
      <c r="N124" s="68">
        <v>19290.68</v>
      </c>
      <c r="O124" s="68">
        <v>0</v>
      </c>
      <c r="P124" s="68">
        <v>120193.52</v>
      </c>
      <c r="Q124" s="68">
        <v>0</v>
      </c>
      <c r="R124" s="68">
        <v>4440</v>
      </c>
      <c r="S124" s="68">
        <v>0</v>
      </c>
      <c r="T124" s="68">
        <v>0</v>
      </c>
    </row>
    <row r="125" spans="1:20" s="56" customFormat="1" ht="12" customHeight="1">
      <c r="A125" s="6">
        <v>115</v>
      </c>
      <c r="B125" s="7" t="s">
        <v>440</v>
      </c>
      <c r="C125" s="14" t="s">
        <v>3</v>
      </c>
      <c r="D125" s="68">
        <v>124.36999999999999</v>
      </c>
      <c r="E125" s="68">
        <v>0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68">
        <v>0</v>
      </c>
      <c r="R125" s="68">
        <v>0</v>
      </c>
      <c r="S125" s="68">
        <v>0</v>
      </c>
      <c r="T125" s="68">
        <v>0</v>
      </c>
    </row>
    <row r="126" spans="1:20" s="56" customFormat="1" ht="12" customHeight="1">
      <c r="A126" s="6"/>
      <c r="B126" s="7"/>
      <c r="C126" s="70" t="s">
        <v>473</v>
      </c>
      <c r="D126" s="71">
        <f aca="true" t="shared" si="0" ref="D126:L126">SUM(D11:D125)</f>
        <v>2925716.9299999997</v>
      </c>
      <c r="E126" s="71">
        <f t="shared" si="0"/>
        <v>3166739.4400000013</v>
      </c>
      <c r="F126" s="71">
        <f t="shared" si="0"/>
        <v>1007384.6699999999</v>
      </c>
      <c r="G126" s="71">
        <f t="shared" si="0"/>
        <v>6402220.039999998</v>
      </c>
      <c r="H126" s="71">
        <f t="shared" si="0"/>
        <v>512907.42999999993</v>
      </c>
      <c r="I126" s="71">
        <f t="shared" si="0"/>
        <v>108071.32999999999</v>
      </c>
      <c r="J126" s="71">
        <f t="shared" si="0"/>
        <v>46832.51</v>
      </c>
      <c r="K126" s="71">
        <f t="shared" si="0"/>
        <v>6071.62</v>
      </c>
      <c r="L126" s="71">
        <f t="shared" si="0"/>
        <v>186441.08</v>
      </c>
      <c r="M126" s="71">
        <f aca="true" t="shared" si="1" ref="M126:R126">SUM(M11:M125)</f>
        <v>82460.76</v>
      </c>
      <c r="N126" s="71">
        <f t="shared" si="1"/>
        <v>119482.02000000002</v>
      </c>
      <c r="O126" s="71">
        <f t="shared" si="1"/>
        <v>21712.8</v>
      </c>
      <c r="P126" s="71">
        <f t="shared" si="1"/>
        <v>120193.52</v>
      </c>
      <c r="Q126" s="71">
        <f t="shared" si="1"/>
        <v>12120</v>
      </c>
      <c r="R126" s="71">
        <f t="shared" si="1"/>
        <v>443544</v>
      </c>
      <c r="S126" s="71">
        <f>SUM(S11:S125)</f>
        <v>39643.71</v>
      </c>
      <c r="T126" s="71">
        <f>SUM(T11:T125)</f>
        <v>47019.81</v>
      </c>
    </row>
    <row r="127" spans="1:4" s="56" customFormat="1" ht="12" customHeight="1">
      <c r="A127" s="57"/>
      <c r="B127" s="52"/>
      <c r="C127" s="52"/>
      <c r="D127" s="52"/>
    </row>
    <row r="128" spans="1:8" s="56" customFormat="1" ht="12" customHeight="1">
      <c r="A128" s="51"/>
      <c r="B128" s="52"/>
      <c r="C128" s="52"/>
      <c r="D128" s="52"/>
      <c r="E128" s="53"/>
      <c r="F128" s="53"/>
      <c r="G128" s="53"/>
      <c r="H128" s="53"/>
    </row>
    <row r="129" spans="1:6" s="56" customFormat="1" ht="12" customHeight="1">
      <c r="A129" s="57"/>
      <c r="B129" s="52"/>
      <c r="C129" s="52"/>
      <c r="D129" s="52"/>
      <c r="E129" s="53"/>
      <c r="F129" s="53"/>
    </row>
    <row r="130" spans="1:8" s="56" customFormat="1" ht="12" customHeight="1">
      <c r="A130" s="57"/>
      <c r="B130" s="52"/>
      <c r="C130" s="52"/>
      <c r="D130" s="52"/>
      <c r="E130" s="53"/>
      <c r="F130" s="53"/>
      <c r="G130" s="53"/>
      <c r="H130" s="53"/>
    </row>
    <row r="131" spans="1:8" s="56" customFormat="1" ht="12" customHeight="1">
      <c r="A131" s="51"/>
      <c r="B131" s="52"/>
      <c r="C131" s="52"/>
      <c r="D131" s="52"/>
      <c r="E131" s="53"/>
      <c r="F131" s="53"/>
      <c r="G131" s="53"/>
      <c r="H131" s="53"/>
    </row>
    <row r="132" spans="1:8" s="56" customFormat="1" ht="12" customHeight="1">
      <c r="A132" s="57"/>
      <c r="B132" s="52"/>
      <c r="C132" s="52"/>
      <c r="D132" s="52"/>
      <c r="E132" s="53"/>
      <c r="F132" s="53"/>
      <c r="G132" s="53"/>
      <c r="H132" s="53"/>
    </row>
    <row r="133" spans="1:8" s="56" customFormat="1" ht="12" customHeight="1">
      <c r="A133" s="57"/>
      <c r="B133" s="52"/>
      <c r="C133" s="52"/>
      <c r="D133" s="52"/>
      <c r="E133" s="53"/>
      <c r="F133" s="53"/>
      <c r="G133" s="53"/>
      <c r="H133" s="53"/>
    </row>
    <row r="134" spans="2:4" s="56" customFormat="1" ht="12" customHeight="1">
      <c r="B134" s="60"/>
      <c r="C134" s="60"/>
      <c r="D134" s="60"/>
    </row>
    <row r="135" spans="2:4" s="56" customFormat="1" ht="12" customHeight="1">
      <c r="B135" s="60"/>
      <c r="C135" s="60"/>
      <c r="D135" s="60"/>
    </row>
    <row r="136" spans="2:4" s="56" customFormat="1" ht="12.75">
      <c r="B136" s="60"/>
      <c r="C136" s="60"/>
      <c r="D136" s="6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LibertD</dc:creator>
  <cp:keywords/>
  <dc:description/>
  <cp:lastModifiedBy>LibertDana</cp:lastModifiedBy>
  <cp:lastPrinted>2022-05-30T05:54:25Z</cp:lastPrinted>
  <dcterms:created xsi:type="dcterms:W3CDTF">2021-07-27T08:47:27Z</dcterms:created>
  <dcterms:modified xsi:type="dcterms:W3CDTF">2023-03-23T14:00:56Z</dcterms:modified>
  <cp:category/>
  <cp:version/>
  <cp:contentType/>
  <cp:contentStatus/>
</cp:coreProperties>
</file>